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<sst xmlns="http://schemas.openxmlformats.org/spreadsheetml/2006/main" count="513" uniqueCount="227">
  <si>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</si>
  <si>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</si>
  <si>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</si>
  <si>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</si>
  <si>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</si>
  <si>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</si>
  <si>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</si>
  <si>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</si>
  <si>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</si>
  <si>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</si>
  <si>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</si>
  <si>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/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</si>
  <si>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</si>
  <si>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</si>
  <si>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</si>
  <si>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</si>
  <si>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</si>
  <si>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</si>
  <si>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</si>
  <si>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</si>
  <si>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</si>
  <si>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</si>
  <si>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28</t>
  </si>
  <si>
    <t>29</t>
  </si>
  <si>
    <t>0113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</si>
  <si>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</si>
  <si>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</si>
  <si>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</si>
  <si>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</si>
  <si>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</si>
  <si>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</si>
  <si>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</si>
  <si>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</si>
  <si>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</si>
  <si>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</si>
  <si>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</si>
  <si>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</si>
  <si>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</si>
  <si>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</si>
  <si>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</si>
  <si>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</si>
  <si>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</si>
  <si>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</si>
  <si>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</si>
  <si>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</si>
  <si>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</si>
  <si>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</si>
  <si>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35</t>
  </si>
  <si>
    <t>36</t>
  </si>
  <si>
    <t>37</t>
  </si>
  <si>
    <t>38</t>
  </si>
  <si>
    <t>39</t>
  </si>
  <si>
    <t>40</t>
  </si>
  <si>
    <t>41</t>
  </si>
  <si>
    <t>42</t>
  </si>
  <si>
    <t>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</si>
  <si>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</si>
  <si>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</si>
  <si>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</si>
  <si>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</si>
  <si>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</si>
  <si>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</si>
  <si>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</si>
  <si>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</si>
  <si>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</si>
  <si>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</si>
  <si>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</si>
  <si>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</si>
  <si>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</si>
  <si>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0500</t>
  </si>
  <si>
    <t>0800</t>
  </si>
  <si>
    <t>69</t>
  </si>
  <si>
    <t>7210080060</t>
  </si>
  <si>
    <t>7210000210</t>
  </si>
  <si>
    <t>7210075140</t>
  </si>
  <si>
    <t>7210081550</t>
  </si>
  <si>
    <t>0100000000</t>
  </si>
  <si>
    <t>0110000000</t>
  </si>
  <si>
    <t>0110081670</t>
  </si>
  <si>
    <t>70</t>
  </si>
  <si>
    <t>Другие общегосударственные вопросы</t>
  </si>
  <si>
    <t>43</t>
  </si>
  <si>
    <t>44</t>
  </si>
  <si>
    <t>45</t>
  </si>
  <si>
    <t>46</t>
  </si>
  <si>
    <t>47</t>
  </si>
  <si>
    <t>48</t>
  </si>
  <si>
    <t>49</t>
  </si>
  <si>
    <t>50</t>
  </si>
  <si>
    <t>71</t>
  </si>
  <si>
    <t>72</t>
  </si>
  <si>
    <t>73</t>
  </si>
  <si>
    <t>74</t>
  </si>
  <si>
    <t xml:space="preserve">240 </t>
  </si>
  <si>
    <t>Закупка товаров, работ и услуг для обеспечения государственных (муниципальных) нужд</t>
  </si>
  <si>
    <t>Подпрограмма «Благоустройство территории Добромысловского сельсовета»</t>
  </si>
  <si>
    <t>01100S5550</t>
  </si>
  <si>
    <t>ЗДРАВООХРАНЕНИЕ</t>
  </si>
  <si>
    <t>0900</t>
  </si>
  <si>
    <t>0909</t>
  </si>
  <si>
    <t xml:space="preserve">Другие вопросы в области здравоохранения </t>
  </si>
  <si>
    <t>0110081660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</si>
  <si>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</si>
  <si>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0110081960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</si>
  <si>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</si>
  <si>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Функционирование  администрации Добромысловского сельсовета</t>
  </si>
  <si>
    <t>7210000000</t>
  </si>
  <si>
    <t>Глава муниципального образования  в рамках непрограммных расходов Добромыслоского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</si>
  <si>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Добромыслоского сельсовета в рамках непрограммных расходов отдельных органов исполнительной власти</t>
  </si>
  <si>
    <t>Резервный фонд администрации Добромыслоского сельсовета в рамках непрограммных расходов  администрации Добромыслоского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</si>
  <si>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Добромыслоского сельсовета в рамках непрограммных расходов отдельных органов исполнительной власти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</si>
  <si>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</si>
  <si>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</si>
  <si>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0200</t>
  </si>
  <si>
    <t>0203</t>
  </si>
  <si>
    <t>НАЦИОНАЛЬНАЯ ОБОРОНА</t>
  </si>
  <si>
    <t>Мобилизационная  и вневойсковая подготовка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</si>
  <si>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</si>
  <si>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</si>
  <si>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</si>
  <si>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</si>
  <si>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</si>
  <si>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</si>
  <si>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</si>
  <si>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</si>
  <si>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</si>
  <si>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75</t>
  </si>
  <si>
    <t xml:space="preserve">Муниципальная программа Добромысловского сельсовета «Создание условий для благоприятного развития  территории Добромысловского сельсовета»  </t>
  </si>
  <si>
    <t xml:space="preserve">                                                                                                                                                                                                                 (рублей)</t>
  </si>
  <si>
    <t xml:space="preserve">Мероприятия по организации обустройства мест массового отдыха населения  в рамках подпрограммы                                                                                                                                                                                                                                              «Благоустройство территории Добромысловского сельсовета» программы «Создание условий для                                                                                                                                                                                                   благоприятного развития территории Добромысловского сельсовета» </t>
  </si>
  <si>
    <t>72100S0210</t>
  </si>
  <si>
    <t>Софинансирование нерограммных расходов Администрации Добромысловского сельсовета</t>
  </si>
  <si>
    <t>76</t>
  </si>
  <si>
    <t>77</t>
  </si>
  <si>
    <t>78</t>
  </si>
  <si>
    <t>79</t>
  </si>
  <si>
    <t>80</t>
  </si>
  <si>
    <t>01100S4120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</si>
  <si>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</si>
  <si>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</si>
  <si>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</si>
  <si>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</si>
  <si>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01100S5080</t>
  </si>
  <si>
    <t>Региональные выплаты и выплаты, обеспечивающие уровень заработной платы работников бюджетной сферы не ниже размеров минимальной оплаты труда по Администрации Добромысловского сельсовета в рамках непрограммных расходов отдельных органов исполнительной власти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</si>
  <si>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</si>
  <si>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</si>
  <si>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</si>
  <si>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</si>
  <si>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</si>
  <si>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</si>
  <si>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</si>
  <si>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</si>
  <si>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</si>
  <si>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Мероприятия по землеустройству и землепользованию по администрации Добромысловского сельсовета в рамках непрограммных расходов отдельных органов исполнительной власти</t>
  </si>
  <si>
    <t>7210080580</t>
  </si>
  <si>
    <t>Другие вопросы в области национальной экономики</t>
  </si>
  <si>
    <t>0412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</si>
  <si>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</si>
  <si>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</si>
  <si>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</si>
  <si>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</si>
  <si>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</si>
  <si>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</si>
  <si>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</si>
  <si>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</si>
  <si>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</si>
  <si>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</si>
  <si>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</si>
  <si>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</si>
  <si>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</si>
  <si>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Региональные выплаты на повышение 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платы, установленной для целей расчета региональной выплаты, по министерству финансов Красноярского края в рамках непрограммных расходов отдельных органов исполнительной власти</t>
  </si>
  <si>
    <t>Региональные выплаты на повышение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</si>
  <si>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0502</t>
  </si>
  <si>
    <t>Коммунальное хозяйство</t>
  </si>
  <si>
    <t>7210083480</t>
  </si>
  <si>
    <t>Расходы на устранение нарушений действующего законодательства в рамках непрограммных расходов  администрации Добромысловского сельсовета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</si>
  <si>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</si>
  <si>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</si>
  <si>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</si>
  <si>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</si>
  <si>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</si>
  <si>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</si>
  <si>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</si>
  <si>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</si>
  <si>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</si>
  <si>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</si>
  <si>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</si>
  <si>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</si>
  <si>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</si>
  <si>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</si>
  <si>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</si>
  <si>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</si>
  <si>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</si>
  <si>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</si>
  <si>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</si>
  <si>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</si>
  <si>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</si>
  <si>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</si>
  <si>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</si>
  <si>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</si>
  <si>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</si>
  <si>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</si>
  <si>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</si>
  <si>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</si>
  <si>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</si>
  <si>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</si>
  <si>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</si>
  <si>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</si>
  <si>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</si>
  <si>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830</t>
  </si>
  <si>
    <t>Исполнение судебных актов</t>
  </si>
  <si>
    <t>110</t>
  </si>
  <si>
    <t>111</t>
  </si>
  <si>
    <t>112</t>
  </si>
  <si>
    <t xml:space="preserve">
Приложение 5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..2019 №  
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</si>
  <si>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разделам, подразделам классификации расходов местного бюджета  на 2019 год </t>
  </si>
  <si>
    <t>Утрерждено решением о бюжете</t>
  </si>
  <si>
    <t>Бюджетная роспись с учетом изменений</t>
  </si>
  <si>
    <t xml:space="preserve">Исполнено </t>
  </si>
  <si>
    <t>% исполнения</t>
  </si>
  <si>
    <t>0110075550</t>
  </si>
  <si>
    <t xml:space="preserve">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</si>
  <si>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113</t>
  </si>
  <si>
    <t>114</t>
  </si>
  <si>
    <t>115</t>
  </si>
  <si>
    <t>116</t>
  </si>
  <si>
    <t xml:space="preserve">Мероприятия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</si>
</sst>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justify" vertical="center" shrinkToFit="1"/>
    </xf>
    <xf numFmtId="0" fontId="8" fillId="0" borderId="10" xfId="0" applyFont="1" applyBorder="1" applyAlignment="1">
      <alignment/>
    </xf>
    <xf numFmtId="164" fontId="1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0" fontId="10" fillId="0" borderId="14" xfId="0" applyNumberFormat="1" applyFont="1" applyFill="1" applyBorder="1" applyAlignment="1" quotePrefix="1">
      <alignment horizontal="left" vertical="top" wrapText="1"/>
    </xf>
    <xf numFmtId="165" fontId="5" fillId="0" borderId="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horizontal="right" vertical="top"/>
    </xf>
    <xf numFmtId="0" fontId="8" fillId="0" borderId="13" xfId="0" applyNumberFormat="1" applyFont="1" applyFill="1" applyBorder="1" applyAlignment="1" quotePrefix="1">
      <alignment horizontal="left" vertical="top" wrapText="1"/>
    </xf>
    <xf numFmtId="4" fontId="5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Fill="1" applyAlignment="1">
      <alignment horizontal="center" vertical="top"/>
    </xf>
    <xf numFmtId="0" fontId="1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wrapText="1"/>
    </xf>
    <xf numFmtId="2" fontId="5" fillId="0" borderId="16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wrapText="1"/>
    </xf>
    <xf numFmtId="0" fontId="7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48">
      <selection activeCell="B50" sqref="B50"/>
    </sheetView>
  </sheetViews>
  <sheetFormatPr defaultColWidth="9.140625" defaultRowHeight="15"/>
  <cols>
    <col min="1" max="1" width="4.140625" style="0" customWidth="1"/>
    <col min="2" max="2" width="92.421875" style="0" customWidth="1"/>
    <col min="3" max="3" width="12.28125" style="0" customWidth="1"/>
    <col min="4" max="4" width="5.00390625" style="0" customWidth="1"/>
    <col min="5" max="5" width="7.57421875" style="0" customWidth="1"/>
    <col min="6" max="10" width="12.57421875" style="0" customWidth="1"/>
  </cols>
  <sheetData>
    <row r="1" spans="1:10" ht="131.25" customHeight="1">
      <c r="A1" s="1"/>
      <c r="B1" s="2"/>
      <c r="C1" s="67" t="s">
        <v>214</v>
      </c>
      <c r="D1" s="68"/>
      <c r="E1" s="68"/>
      <c r="F1" s="68"/>
      <c r="G1" s="68"/>
      <c r="H1" s="68"/>
      <c r="I1" s="68"/>
      <c r="J1" s="32"/>
    </row>
    <row r="2" spans="1:10" ht="43.5" customHeight="1" hidden="1">
      <c r="A2" s="1"/>
      <c r="B2" s="2"/>
      <c r="C2" s="3"/>
      <c r="D2" s="4"/>
      <c r="E2" s="4"/>
      <c r="F2" s="11" t="s">
        <v>29</v>
      </c>
      <c r="G2" s="11" t="s">
        <v>29</v>
      </c>
      <c r="H2" s="11"/>
      <c r="I2" s="11" t="s">
        <v>29</v>
      </c>
      <c r="J2" s="11"/>
    </row>
    <row r="3" spans="1:10" ht="48.75" customHeight="1" hidden="1">
      <c r="A3" s="1"/>
      <c r="B3" s="2"/>
      <c r="C3" s="3"/>
      <c r="D3" s="5"/>
      <c r="E3" s="5"/>
      <c r="F3" s="11" t="s">
        <v>29</v>
      </c>
      <c r="G3" s="11" t="s">
        <v>29</v>
      </c>
      <c r="H3" s="11"/>
      <c r="I3" s="11" t="s">
        <v>29</v>
      </c>
      <c r="J3" s="11"/>
    </row>
    <row r="4" spans="1:10" ht="1.5" customHeight="1" hidden="1">
      <c r="A4" s="1"/>
      <c r="B4" s="2"/>
      <c r="C4" s="3"/>
      <c r="D4" s="3"/>
      <c r="E4" s="3"/>
      <c r="F4" s="6"/>
      <c r="G4" s="6"/>
      <c r="H4" s="6"/>
      <c r="I4" s="6"/>
      <c r="J4" s="6"/>
    </row>
    <row r="5" spans="1:10" ht="59.25" customHeight="1">
      <c r="A5" s="65" t="s">
        <v>215</v>
      </c>
      <c r="B5" s="65"/>
      <c r="C5" s="65"/>
      <c r="D5" s="65"/>
      <c r="E5" s="65"/>
      <c r="F5" s="65"/>
      <c r="G5" s="65"/>
      <c r="H5" s="65"/>
      <c r="I5" s="65"/>
      <c r="J5" s="33"/>
    </row>
    <row r="6" spans="1:10" ht="15" customHeight="1">
      <c r="A6" s="66" t="s">
        <v>128</v>
      </c>
      <c r="B6" s="66"/>
      <c r="C6" s="66"/>
      <c r="D6" s="66"/>
      <c r="E6" s="66"/>
      <c r="F6" s="66"/>
      <c r="G6" s="66"/>
      <c r="H6" s="66"/>
      <c r="I6" s="66"/>
      <c r="J6" s="31"/>
    </row>
    <row r="7" spans="1:10" ht="15.75" hidden="1">
      <c r="A7" s="53"/>
      <c r="B7" s="7"/>
      <c r="C7" s="7"/>
      <c r="D7" s="7"/>
      <c r="E7" s="7"/>
      <c r="F7" s="7"/>
      <c r="G7" s="7"/>
      <c r="H7" s="7"/>
      <c r="I7" s="7"/>
      <c r="J7" s="7"/>
    </row>
    <row r="8" spans="1:10" ht="2.25" customHeight="1" hidden="1">
      <c r="A8" s="1"/>
      <c r="B8" s="8"/>
      <c r="C8" s="9"/>
      <c r="D8" s="9"/>
      <c r="E8" s="9"/>
      <c r="F8" s="10" t="s">
        <v>0</v>
      </c>
      <c r="G8" s="10" t="s">
        <v>0</v>
      </c>
      <c r="H8" s="10"/>
      <c r="I8" s="10" t="s">
        <v>0</v>
      </c>
      <c r="J8" s="10"/>
    </row>
    <row r="9" spans="1:10" ht="49.5" customHeight="1">
      <c r="A9" s="54" t="s">
        <v>1</v>
      </c>
      <c r="B9" s="29" t="s">
        <v>2</v>
      </c>
      <c r="C9" s="19" t="s">
        <v>4</v>
      </c>
      <c r="D9" s="19" t="s">
        <v>5</v>
      </c>
      <c r="E9" s="19" t="s">
        <v>3</v>
      </c>
      <c r="F9" s="62" t="s">
        <v>216</v>
      </c>
      <c r="G9" s="19" t="s">
        <v>217</v>
      </c>
      <c r="H9" s="19" t="s">
        <v>218</v>
      </c>
      <c r="I9" s="63" t="s">
        <v>219</v>
      </c>
      <c r="J9" s="35"/>
    </row>
    <row r="10" spans="1:10" ht="15.75">
      <c r="A10" s="55"/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10</v>
      </c>
      <c r="H10" s="19"/>
      <c r="I10" s="19" t="s">
        <v>10</v>
      </c>
      <c r="J10" s="36"/>
    </row>
    <row r="11" spans="1:10" ht="25.5">
      <c r="A11" s="14" t="s">
        <v>6</v>
      </c>
      <c r="B11" s="12" t="s">
        <v>127</v>
      </c>
      <c r="C11" s="16" t="s">
        <v>76</v>
      </c>
      <c r="D11" s="14"/>
      <c r="E11" s="14" t="s">
        <v>29</v>
      </c>
      <c r="F11" s="42">
        <f>F12</f>
        <v>287429</v>
      </c>
      <c r="G11" s="42">
        <f>G12</f>
        <v>568575</v>
      </c>
      <c r="H11" s="42">
        <f>H12</f>
        <v>515493</v>
      </c>
      <c r="I11" s="64">
        <f>H11*100%/G11</f>
        <v>0.9066402849228334</v>
      </c>
      <c r="J11" s="37"/>
    </row>
    <row r="12" spans="1:10" ht="15">
      <c r="A12" s="14" t="s">
        <v>7</v>
      </c>
      <c r="B12" s="12" t="s">
        <v>95</v>
      </c>
      <c r="C12" s="16" t="s">
        <v>77</v>
      </c>
      <c r="D12" s="14"/>
      <c r="E12" s="14" t="s">
        <v>29</v>
      </c>
      <c r="F12" s="42">
        <f>F23+F33+F38+F43+F13+F18+F28</f>
        <v>287429</v>
      </c>
      <c r="G12" s="42">
        <f>G23+G33+G38+G43+G13+G18</f>
        <v>568575</v>
      </c>
      <c r="H12" s="42">
        <f>H23+H33+H38+H43+H13+H18</f>
        <v>515493</v>
      </c>
      <c r="I12" s="64">
        <f aca="true" t="shared" si="0" ref="I12:I75">H12*100%/G12</f>
        <v>0.9066402849228334</v>
      </c>
      <c r="J12" s="37"/>
    </row>
    <row r="13" spans="1:10" ht="42" customHeight="1">
      <c r="A13" s="14" t="s">
        <v>8</v>
      </c>
      <c r="B13" s="12" t="s">
        <v>226</v>
      </c>
      <c r="C13" s="16" t="s">
        <v>137</v>
      </c>
      <c r="D13" s="14"/>
      <c r="E13" s="14"/>
      <c r="F13" s="42">
        <f aca="true" t="shared" si="1" ref="F13:H16">F14</f>
        <v>0</v>
      </c>
      <c r="G13" s="42">
        <f t="shared" si="1"/>
        <v>23219</v>
      </c>
      <c r="H13" s="42">
        <f t="shared" si="1"/>
        <v>23219</v>
      </c>
      <c r="I13" s="64">
        <f t="shared" si="0"/>
        <v>1</v>
      </c>
      <c r="J13" s="37"/>
    </row>
    <row r="14" spans="1:10" ht="15">
      <c r="A14" s="56">
        <v>4</v>
      </c>
      <c r="B14" s="12" t="s">
        <v>94</v>
      </c>
      <c r="C14" s="16" t="s">
        <v>137</v>
      </c>
      <c r="D14" s="14" t="s">
        <v>17</v>
      </c>
      <c r="E14" s="14"/>
      <c r="F14" s="42">
        <f t="shared" si="1"/>
        <v>0</v>
      </c>
      <c r="G14" s="42">
        <f t="shared" si="1"/>
        <v>23219</v>
      </c>
      <c r="H14" s="42">
        <f t="shared" si="1"/>
        <v>23219</v>
      </c>
      <c r="I14" s="64">
        <f t="shared" si="0"/>
        <v>1</v>
      </c>
      <c r="J14" s="37"/>
    </row>
    <row r="15" spans="1:10" ht="15">
      <c r="A15" s="56">
        <v>5</v>
      </c>
      <c r="B15" s="12" t="s">
        <v>18</v>
      </c>
      <c r="C15" s="16" t="s">
        <v>137</v>
      </c>
      <c r="D15" s="14" t="s">
        <v>19</v>
      </c>
      <c r="E15" s="14"/>
      <c r="F15" s="42">
        <f t="shared" si="1"/>
        <v>0</v>
      </c>
      <c r="G15" s="42">
        <f t="shared" si="1"/>
        <v>23219</v>
      </c>
      <c r="H15" s="42">
        <f t="shared" si="1"/>
        <v>23219</v>
      </c>
      <c r="I15" s="64">
        <f t="shared" si="0"/>
        <v>1</v>
      </c>
      <c r="J15" s="37"/>
    </row>
    <row r="16" spans="1:10" ht="15">
      <c r="A16" s="14" t="s">
        <v>195</v>
      </c>
      <c r="B16" s="12" t="s">
        <v>138</v>
      </c>
      <c r="C16" s="16" t="s">
        <v>137</v>
      </c>
      <c r="D16" s="14" t="s">
        <v>19</v>
      </c>
      <c r="E16" s="14" t="s">
        <v>139</v>
      </c>
      <c r="F16" s="42">
        <f t="shared" si="1"/>
        <v>0</v>
      </c>
      <c r="G16" s="42">
        <f t="shared" si="1"/>
        <v>23219</v>
      </c>
      <c r="H16" s="42">
        <f t="shared" si="1"/>
        <v>23219</v>
      </c>
      <c r="I16" s="64">
        <f t="shared" si="0"/>
        <v>1</v>
      </c>
      <c r="J16" s="37"/>
    </row>
    <row r="17" spans="1:10" ht="15">
      <c r="A17" s="14" t="s">
        <v>196</v>
      </c>
      <c r="B17" s="12" t="s">
        <v>140</v>
      </c>
      <c r="C17" s="16" t="s">
        <v>137</v>
      </c>
      <c r="D17" s="14" t="s">
        <v>19</v>
      </c>
      <c r="E17" s="14" t="s">
        <v>141</v>
      </c>
      <c r="F17" s="42">
        <v>0</v>
      </c>
      <c r="G17" s="42">
        <v>23219</v>
      </c>
      <c r="H17" s="42">
        <v>23219</v>
      </c>
      <c r="I17" s="64">
        <f t="shared" si="0"/>
        <v>1</v>
      </c>
      <c r="J17" s="37"/>
    </row>
    <row r="18" spans="1:10" ht="52.5" customHeight="1">
      <c r="A18" s="14" t="s">
        <v>197</v>
      </c>
      <c r="B18" s="12" t="s">
        <v>111</v>
      </c>
      <c r="C18" s="16" t="s">
        <v>142</v>
      </c>
      <c r="D18" s="14"/>
      <c r="E18" s="14" t="s">
        <v>29</v>
      </c>
      <c r="F18" s="42">
        <f aca="true" t="shared" si="2" ref="F18:H21">F19</f>
        <v>0</v>
      </c>
      <c r="G18" s="42">
        <f t="shared" si="2"/>
        <v>239153</v>
      </c>
      <c r="H18" s="42">
        <f t="shared" si="2"/>
        <v>239153</v>
      </c>
      <c r="I18" s="64">
        <f t="shared" si="0"/>
        <v>1</v>
      </c>
      <c r="J18" s="37"/>
    </row>
    <row r="19" spans="1:10" ht="15">
      <c r="A19" s="14" t="s">
        <v>198</v>
      </c>
      <c r="B19" s="12" t="s">
        <v>94</v>
      </c>
      <c r="C19" s="16" t="s">
        <v>142</v>
      </c>
      <c r="D19" s="14" t="s">
        <v>17</v>
      </c>
      <c r="E19" s="14" t="s">
        <v>29</v>
      </c>
      <c r="F19" s="42">
        <f t="shared" si="2"/>
        <v>0</v>
      </c>
      <c r="G19" s="42">
        <f t="shared" si="2"/>
        <v>239153</v>
      </c>
      <c r="H19" s="42">
        <f t="shared" si="2"/>
        <v>239153</v>
      </c>
      <c r="I19" s="64">
        <f t="shared" si="0"/>
        <v>1</v>
      </c>
      <c r="J19" s="37"/>
    </row>
    <row r="20" spans="1:10" ht="15">
      <c r="A20" s="14" t="s">
        <v>199</v>
      </c>
      <c r="B20" s="12" t="s">
        <v>18</v>
      </c>
      <c r="C20" s="16" t="s">
        <v>142</v>
      </c>
      <c r="D20" s="14" t="s">
        <v>19</v>
      </c>
      <c r="E20" s="14" t="s">
        <v>29</v>
      </c>
      <c r="F20" s="42">
        <f t="shared" si="2"/>
        <v>0</v>
      </c>
      <c r="G20" s="42">
        <f t="shared" si="2"/>
        <v>239153</v>
      </c>
      <c r="H20" s="42">
        <f t="shared" si="2"/>
        <v>239153</v>
      </c>
      <c r="I20" s="64">
        <f t="shared" si="0"/>
        <v>1</v>
      </c>
      <c r="J20" s="37"/>
    </row>
    <row r="21" spans="1:10" ht="15">
      <c r="A21" s="14" t="s">
        <v>200</v>
      </c>
      <c r="B21" s="12" t="s">
        <v>38</v>
      </c>
      <c r="C21" s="16" t="s">
        <v>142</v>
      </c>
      <c r="D21" s="14" t="s">
        <v>19</v>
      </c>
      <c r="E21" s="14" t="s">
        <v>40</v>
      </c>
      <c r="F21" s="42">
        <f t="shared" si="2"/>
        <v>0</v>
      </c>
      <c r="G21" s="42">
        <f t="shared" si="2"/>
        <v>239153</v>
      </c>
      <c r="H21" s="42">
        <f t="shared" si="2"/>
        <v>239153</v>
      </c>
      <c r="I21" s="64">
        <f t="shared" si="0"/>
        <v>1</v>
      </c>
      <c r="J21" s="37"/>
    </row>
    <row r="22" spans="1:10" ht="15">
      <c r="A22" s="14" t="s">
        <v>201</v>
      </c>
      <c r="B22" s="12" t="s">
        <v>42</v>
      </c>
      <c r="C22" s="16" t="s">
        <v>142</v>
      </c>
      <c r="D22" s="14" t="s">
        <v>19</v>
      </c>
      <c r="E22" s="14" t="s">
        <v>41</v>
      </c>
      <c r="F22" s="42">
        <v>0</v>
      </c>
      <c r="G22" s="42">
        <v>239153</v>
      </c>
      <c r="H22" s="42">
        <v>239153</v>
      </c>
      <c r="I22" s="64">
        <f t="shared" si="0"/>
        <v>1</v>
      </c>
      <c r="J22" s="37"/>
    </row>
    <row r="23" spans="1:10" ht="41.25" customHeight="1">
      <c r="A23" s="14" t="s">
        <v>202</v>
      </c>
      <c r="B23" s="12" t="s">
        <v>221</v>
      </c>
      <c r="C23" s="16" t="s">
        <v>96</v>
      </c>
      <c r="D23" s="14"/>
      <c r="E23" s="14" t="s">
        <v>29</v>
      </c>
      <c r="F23" s="42">
        <f>F27</f>
        <v>1820</v>
      </c>
      <c r="G23" s="42">
        <f>G27</f>
        <v>16962</v>
      </c>
      <c r="H23" s="42">
        <f>H27</f>
        <v>16962</v>
      </c>
      <c r="I23" s="64">
        <f t="shared" si="0"/>
        <v>1</v>
      </c>
      <c r="J23" s="37"/>
    </row>
    <row r="24" spans="1:10" ht="15">
      <c r="A24" s="14" t="s">
        <v>203</v>
      </c>
      <c r="B24" s="12" t="s">
        <v>94</v>
      </c>
      <c r="C24" s="16" t="s">
        <v>96</v>
      </c>
      <c r="D24" s="14" t="s">
        <v>17</v>
      </c>
      <c r="E24" s="14" t="s">
        <v>29</v>
      </c>
      <c r="F24" s="42">
        <f aca="true" t="shared" si="3" ref="F24:H26">F25</f>
        <v>1820</v>
      </c>
      <c r="G24" s="42">
        <f t="shared" si="3"/>
        <v>16962</v>
      </c>
      <c r="H24" s="42">
        <f t="shared" si="3"/>
        <v>16962</v>
      </c>
      <c r="I24" s="64">
        <f t="shared" si="0"/>
        <v>1</v>
      </c>
      <c r="J24" s="37"/>
    </row>
    <row r="25" spans="1:10" ht="15">
      <c r="A25" s="14" t="s">
        <v>204</v>
      </c>
      <c r="B25" s="12" t="s">
        <v>18</v>
      </c>
      <c r="C25" s="16" t="s">
        <v>96</v>
      </c>
      <c r="D25" s="14" t="s">
        <v>19</v>
      </c>
      <c r="E25" s="14" t="s">
        <v>29</v>
      </c>
      <c r="F25" s="42">
        <f t="shared" si="3"/>
        <v>1820</v>
      </c>
      <c r="G25" s="42">
        <f t="shared" si="3"/>
        <v>16962</v>
      </c>
      <c r="H25" s="42">
        <f t="shared" si="3"/>
        <v>16962</v>
      </c>
      <c r="I25" s="64">
        <f t="shared" si="0"/>
        <v>1</v>
      </c>
      <c r="J25" s="37"/>
    </row>
    <row r="26" spans="1:10" ht="15" customHeight="1">
      <c r="A26" s="14" t="s">
        <v>205</v>
      </c>
      <c r="B26" s="13" t="s">
        <v>97</v>
      </c>
      <c r="C26" s="16" t="s">
        <v>96</v>
      </c>
      <c r="D26" s="14" t="s">
        <v>19</v>
      </c>
      <c r="E26" s="14" t="s">
        <v>98</v>
      </c>
      <c r="F26" s="42">
        <f t="shared" si="3"/>
        <v>1820</v>
      </c>
      <c r="G26" s="42">
        <f t="shared" si="3"/>
        <v>16962</v>
      </c>
      <c r="H26" s="42">
        <f t="shared" si="3"/>
        <v>16962</v>
      </c>
      <c r="I26" s="64">
        <f t="shared" si="0"/>
        <v>1</v>
      </c>
      <c r="J26" s="37"/>
    </row>
    <row r="27" spans="1:10" ht="15">
      <c r="A27" s="14" t="s">
        <v>206</v>
      </c>
      <c r="B27" s="48" t="s">
        <v>100</v>
      </c>
      <c r="C27" s="16" t="s">
        <v>96</v>
      </c>
      <c r="D27" s="14" t="s">
        <v>19</v>
      </c>
      <c r="E27" s="14" t="s">
        <v>99</v>
      </c>
      <c r="F27" s="42">
        <v>1820</v>
      </c>
      <c r="G27" s="42">
        <v>16962</v>
      </c>
      <c r="H27" s="42">
        <v>16962</v>
      </c>
      <c r="I27" s="64">
        <f t="shared" si="0"/>
        <v>1</v>
      </c>
      <c r="J27" s="37"/>
    </row>
    <row r="28" spans="1:10" ht="38.25">
      <c r="A28" s="14" t="s">
        <v>207</v>
      </c>
      <c r="B28" s="12" t="s">
        <v>221</v>
      </c>
      <c r="C28" s="16" t="s">
        <v>220</v>
      </c>
      <c r="D28" s="14"/>
      <c r="E28" s="14" t="s">
        <v>29</v>
      </c>
      <c r="F28" s="42">
        <f>F32</f>
        <v>15142</v>
      </c>
      <c r="G28" s="42">
        <f>G32</f>
        <v>0</v>
      </c>
      <c r="H28" s="42">
        <f>H32</f>
        <v>0</v>
      </c>
      <c r="I28" s="64">
        <v>0</v>
      </c>
      <c r="J28" s="37"/>
    </row>
    <row r="29" spans="1:10" ht="15">
      <c r="A29" s="14" t="s">
        <v>208</v>
      </c>
      <c r="B29" s="12" t="s">
        <v>94</v>
      </c>
      <c r="C29" s="16" t="s">
        <v>220</v>
      </c>
      <c r="D29" s="14" t="s">
        <v>17</v>
      </c>
      <c r="E29" s="14" t="s">
        <v>29</v>
      </c>
      <c r="F29" s="42">
        <f aca="true" t="shared" si="4" ref="F29:H31">F30</f>
        <v>15142</v>
      </c>
      <c r="G29" s="42">
        <f t="shared" si="4"/>
        <v>0</v>
      </c>
      <c r="H29" s="42">
        <f t="shared" si="4"/>
        <v>0</v>
      </c>
      <c r="I29" s="64">
        <v>0</v>
      </c>
      <c r="J29" s="37"/>
    </row>
    <row r="30" spans="1:10" ht="15">
      <c r="A30" s="14" t="s">
        <v>157</v>
      </c>
      <c r="B30" s="12" t="s">
        <v>18</v>
      </c>
      <c r="C30" s="16" t="s">
        <v>220</v>
      </c>
      <c r="D30" s="14" t="s">
        <v>19</v>
      </c>
      <c r="E30" s="14" t="s">
        <v>29</v>
      </c>
      <c r="F30" s="42">
        <f t="shared" si="4"/>
        <v>15142</v>
      </c>
      <c r="G30" s="42">
        <f t="shared" si="4"/>
        <v>0</v>
      </c>
      <c r="H30" s="42">
        <f t="shared" si="4"/>
        <v>0</v>
      </c>
      <c r="I30" s="64">
        <v>0</v>
      </c>
      <c r="J30" s="37"/>
    </row>
    <row r="31" spans="1:10" ht="15">
      <c r="A31" s="14" t="s">
        <v>158</v>
      </c>
      <c r="B31" s="13" t="s">
        <v>97</v>
      </c>
      <c r="C31" s="16" t="s">
        <v>220</v>
      </c>
      <c r="D31" s="14" t="s">
        <v>19</v>
      </c>
      <c r="E31" s="14" t="s">
        <v>98</v>
      </c>
      <c r="F31" s="42">
        <f t="shared" si="4"/>
        <v>15142</v>
      </c>
      <c r="G31" s="42">
        <f t="shared" si="4"/>
        <v>0</v>
      </c>
      <c r="H31" s="42">
        <f t="shared" si="4"/>
        <v>0</v>
      </c>
      <c r="I31" s="64">
        <v>0</v>
      </c>
      <c r="J31" s="37"/>
    </row>
    <row r="32" spans="1:10" ht="15">
      <c r="A32" s="14" t="s">
        <v>159</v>
      </c>
      <c r="B32" s="48" t="s">
        <v>100</v>
      </c>
      <c r="C32" s="16" t="s">
        <v>220</v>
      </c>
      <c r="D32" s="14" t="s">
        <v>19</v>
      </c>
      <c r="E32" s="14" t="s">
        <v>99</v>
      </c>
      <c r="F32" s="42">
        <v>15142</v>
      </c>
      <c r="G32" s="42">
        <v>0</v>
      </c>
      <c r="H32" s="42">
        <v>0</v>
      </c>
      <c r="I32" s="64">
        <v>0</v>
      </c>
      <c r="J32" s="37"/>
    </row>
    <row r="33" spans="1:10" ht="36.75" customHeight="1">
      <c r="A33" s="14" t="s">
        <v>160</v>
      </c>
      <c r="B33" s="12" t="s">
        <v>102</v>
      </c>
      <c r="C33" s="14" t="s">
        <v>101</v>
      </c>
      <c r="D33" s="14"/>
      <c r="E33" s="15" t="s">
        <v>29</v>
      </c>
      <c r="F33" s="42">
        <f>F37</f>
        <v>96159</v>
      </c>
      <c r="G33" s="42">
        <f>G37</f>
        <v>96159</v>
      </c>
      <c r="H33" s="42">
        <f>H37</f>
        <v>96159</v>
      </c>
      <c r="I33" s="64">
        <f t="shared" si="0"/>
        <v>1</v>
      </c>
      <c r="J33" s="37"/>
    </row>
    <row r="34" spans="1:10" ht="12" customHeight="1">
      <c r="A34" s="14" t="s">
        <v>161</v>
      </c>
      <c r="B34" s="12" t="s">
        <v>94</v>
      </c>
      <c r="C34" s="14" t="s">
        <v>101</v>
      </c>
      <c r="D34" s="14" t="s">
        <v>17</v>
      </c>
      <c r="E34" s="15" t="s">
        <v>29</v>
      </c>
      <c r="F34" s="42">
        <f>F37</f>
        <v>96159</v>
      </c>
      <c r="G34" s="42">
        <f>G37</f>
        <v>96159</v>
      </c>
      <c r="H34" s="42">
        <f>H37</f>
        <v>96159</v>
      </c>
      <c r="I34" s="64">
        <f t="shared" si="0"/>
        <v>1</v>
      </c>
      <c r="J34" s="37"/>
    </row>
    <row r="35" spans="1:10" ht="12.75" customHeight="1">
      <c r="A35" s="14" t="s">
        <v>162</v>
      </c>
      <c r="B35" s="12" t="s">
        <v>18</v>
      </c>
      <c r="C35" s="14" t="s">
        <v>101</v>
      </c>
      <c r="D35" s="14" t="s">
        <v>19</v>
      </c>
      <c r="E35" s="15" t="s">
        <v>29</v>
      </c>
      <c r="F35" s="42">
        <f>F37</f>
        <v>96159</v>
      </c>
      <c r="G35" s="42">
        <f>G37</f>
        <v>96159</v>
      </c>
      <c r="H35" s="42">
        <f>H37</f>
        <v>96159</v>
      </c>
      <c r="I35" s="64">
        <f t="shared" si="0"/>
        <v>1</v>
      </c>
      <c r="J35" s="37"/>
    </row>
    <row r="36" spans="1:10" ht="12.75" customHeight="1">
      <c r="A36" s="14" t="s">
        <v>163</v>
      </c>
      <c r="B36" s="13" t="s">
        <v>56</v>
      </c>
      <c r="C36" s="14" t="s">
        <v>101</v>
      </c>
      <c r="D36" s="14" t="s">
        <v>19</v>
      </c>
      <c r="E36" s="15" t="s">
        <v>69</v>
      </c>
      <c r="F36" s="42">
        <f>F35</f>
        <v>96159</v>
      </c>
      <c r="G36" s="42">
        <f>G35</f>
        <v>96159</v>
      </c>
      <c r="H36" s="42">
        <f>H35</f>
        <v>96159</v>
      </c>
      <c r="I36" s="64">
        <f t="shared" si="0"/>
        <v>1</v>
      </c>
      <c r="J36" s="37"/>
    </row>
    <row r="37" spans="1:10" ht="15" customHeight="1">
      <c r="A37" s="14" t="s">
        <v>164</v>
      </c>
      <c r="B37" s="13" t="s">
        <v>37</v>
      </c>
      <c r="C37" s="14" t="s">
        <v>101</v>
      </c>
      <c r="D37" s="14" t="s">
        <v>19</v>
      </c>
      <c r="E37" s="15" t="s">
        <v>39</v>
      </c>
      <c r="F37" s="42">
        <v>96159</v>
      </c>
      <c r="G37" s="42">
        <v>96159</v>
      </c>
      <c r="H37" s="42">
        <v>96159</v>
      </c>
      <c r="I37" s="64">
        <f t="shared" si="0"/>
        <v>1</v>
      </c>
      <c r="J37" s="37"/>
    </row>
    <row r="38" spans="1:10" ht="39.75" customHeight="1">
      <c r="A38" s="14" t="s">
        <v>22</v>
      </c>
      <c r="B38" s="12" t="s">
        <v>111</v>
      </c>
      <c r="C38" s="14" t="s">
        <v>78</v>
      </c>
      <c r="D38" s="14"/>
      <c r="E38" s="15" t="s">
        <v>29</v>
      </c>
      <c r="F38" s="42">
        <f>F42</f>
        <v>159308</v>
      </c>
      <c r="G38" s="42">
        <f>G42</f>
        <v>178082</v>
      </c>
      <c r="H38" s="42">
        <f>H42</f>
        <v>125000</v>
      </c>
      <c r="I38" s="64">
        <f t="shared" si="0"/>
        <v>0.7019238328410508</v>
      </c>
      <c r="J38" s="37"/>
    </row>
    <row r="39" spans="1:10" ht="12.75" customHeight="1">
      <c r="A39" s="14" t="s">
        <v>23</v>
      </c>
      <c r="B39" s="12" t="s">
        <v>94</v>
      </c>
      <c r="C39" s="14" t="s">
        <v>78</v>
      </c>
      <c r="D39" s="14" t="s">
        <v>17</v>
      </c>
      <c r="E39" s="15" t="s">
        <v>29</v>
      </c>
      <c r="F39" s="42">
        <f aca="true" t="shared" si="5" ref="F39:H41">F38</f>
        <v>159308</v>
      </c>
      <c r="G39" s="42">
        <f t="shared" si="5"/>
        <v>178082</v>
      </c>
      <c r="H39" s="42">
        <f t="shared" si="5"/>
        <v>125000</v>
      </c>
      <c r="I39" s="64">
        <f t="shared" si="0"/>
        <v>0.7019238328410508</v>
      </c>
      <c r="J39" s="37"/>
    </row>
    <row r="40" spans="1:10" ht="14.25" customHeight="1">
      <c r="A40" s="14" t="s">
        <v>165</v>
      </c>
      <c r="B40" s="12" t="s">
        <v>18</v>
      </c>
      <c r="C40" s="14" t="s">
        <v>78</v>
      </c>
      <c r="D40" s="14" t="s">
        <v>19</v>
      </c>
      <c r="E40" s="15" t="s">
        <v>29</v>
      </c>
      <c r="F40" s="42">
        <f t="shared" si="5"/>
        <v>159308</v>
      </c>
      <c r="G40" s="42">
        <f t="shared" si="5"/>
        <v>178082</v>
      </c>
      <c r="H40" s="42">
        <f t="shared" si="5"/>
        <v>125000</v>
      </c>
      <c r="I40" s="64">
        <f t="shared" si="0"/>
        <v>0.7019238328410508</v>
      </c>
      <c r="J40" s="37"/>
    </row>
    <row r="41" spans="1:10" ht="12.75" customHeight="1">
      <c r="A41" s="14" t="s">
        <v>166</v>
      </c>
      <c r="B41" s="34" t="s">
        <v>38</v>
      </c>
      <c r="C41" s="14" t="s">
        <v>78</v>
      </c>
      <c r="D41" s="14" t="s">
        <v>19</v>
      </c>
      <c r="E41" s="15" t="s">
        <v>40</v>
      </c>
      <c r="F41" s="42">
        <f t="shared" si="5"/>
        <v>159308</v>
      </c>
      <c r="G41" s="42">
        <f t="shared" si="5"/>
        <v>178082</v>
      </c>
      <c r="H41" s="42">
        <f t="shared" si="5"/>
        <v>125000</v>
      </c>
      <c r="I41" s="64">
        <f t="shared" si="0"/>
        <v>0.7019238328410508</v>
      </c>
      <c r="J41" s="37"/>
    </row>
    <row r="42" spans="1:10" ht="12.75" customHeight="1">
      <c r="A42" s="14" t="s">
        <v>167</v>
      </c>
      <c r="B42" s="34" t="s">
        <v>42</v>
      </c>
      <c r="C42" s="14" t="s">
        <v>78</v>
      </c>
      <c r="D42" s="14" t="s">
        <v>19</v>
      </c>
      <c r="E42" s="15" t="s">
        <v>41</v>
      </c>
      <c r="F42" s="42">
        <v>159308</v>
      </c>
      <c r="G42" s="42">
        <v>178082</v>
      </c>
      <c r="H42" s="42">
        <v>125000</v>
      </c>
      <c r="I42" s="64">
        <f t="shared" si="0"/>
        <v>0.7019238328410508</v>
      </c>
      <c r="J42" s="37"/>
    </row>
    <row r="43" spans="1:10" ht="43.5" customHeight="1">
      <c r="A43" s="14" t="s">
        <v>168</v>
      </c>
      <c r="B43" s="13" t="s">
        <v>129</v>
      </c>
      <c r="C43" s="14" t="s">
        <v>103</v>
      </c>
      <c r="D43" s="14"/>
      <c r="E43" s="15"/>
      <c r="F43" s="42">
        <f>F47</f>
        <v>15000</v>
      </c>
      <c r="G43" s="42">
        <f>G47</f>
        <v>15000</v>
      </c>
      <c r="H43" s="42">
        <f>H47</f>
        <v>15000</v>
      </c>
      <c r="I43" s="64">
        <f t="shared" si="0"/>
        <v>1</v>
      </c>
      <c r="J43" s="37"/>
    </row>
    <row r="44" spans="1:10" ht="12.75" customHeight="1">
      <c r="A44" s="14" t="s">
        <v>169</v>
      </c>
      <c r="B44" s="12" t="s">
        <v>94</v>
      </c>
      <c r="C44" s="14" t="s">
        <v>103</v>
      </c>
      <c r="D44" s="14" t="s">
        <v>17</v>
      </c>
      <c r="E44" s="15" t="s">
        <v>29</v>
      </c>
      <c r="F44" s="42">
        <f>F47</f>
        <v>15000</v>
      </c>
      <c r="G44" s="42">
        <f>G47</f>
        <v>15000</v>
      </c>
      <c r="H44" s="42">
        <f>H47</f>
        <v>15000</v>
      </c>
      <c r="I44" s="64">
        <f t="shared" si="0"/>
        <v>1</v>
      </c>
      <c r="J44" s="37"/>
    </row>
    <row r="45" spans="1:10" ht="12.75" customHeight="1">
      <c r="A45" s="14" t="s">
        <v>47</v>
      </c>
      <c r="B45" s="12" t="s">
        <v>18</v>
      </c>
      <c r="C45" s="14" t="s">
        <v>103</v>
      </c>
      <c r="D45" s="14" t="s">
        <v>19</v>
      </c>
      <c r="E45" s="15" t="s">
        <v>29</v>
      </c>
      <c r="F45" s="42">
        <f>F47</f>
        <v>15000</v>
      </c>
      <c r="G45" s="42">
        <f>G47</f>
        <v>15000</v>
      </c>
      <c r="H45" s="42">
        <f>H47</f>
        <v>15000</v>
      </c>
      <c r="I45" s="64">
        <f t="shared" si="0"/>
        <v>1</v>
      </c>
      <c r="J45" s="37"/>
    </row>
    <row r="46" spans="1:10" ht="12.75" customHeight="1">
      <c r="A46" s="14" t="s">
        <v>48</v>
      </c>
      <c r="B46" s="13" t="s">
        <v>56</v>
      </c>
      <c r="C46" s="14" t="s">
        <v>103</v>
      </c>
      <c r="D46" s="14" t="s">
        <v>19</v>
      </c>
      <c r="E46" s="15" t="s">
        <v>69</v>
      </c>
      <c r="F46" s="42">
        <f>F47</f>
        <v>15000</v>
      </c>
      <c r="G46" s="42">
        <f>G47</f>
        <v>15000</v>
      </c>
      <c r="H46" s="42">
        <f>H47</f>
        <v>15000</v>
      </c>
      <c r="I46" s="64">
        <f t="shared" si="0"/>
        <v>1</v>
      </c>
      <c r="J46" s="37"/>
    </row>
    <row r="47" spans="1:10" ht="12.75" customHeight="1">
      <c r="A47" s="14" t="s">
        <v>49</v>
      </c>
      <c r="B47" s="13" t="s">
        <v>37</v>
      </c>
      <c r="C47" s="14" t="s">
        <v>103</v>
      </c>
      <c r="D47" s="14" t="s">
        <v>19</v>
      </c>
      <c r="E47" s="15" t="s">
        <v>39</v>
      </c>
      <c r="F47" s="42">
        <v>15000</v>
      </c>
      <c r="G47" s="42">
        <v>15000</v>
      </c>
      <c r="H47" s="42">
        <v>15000</v>
      </c>
      <c r="I47" s="64">
        <f t="shared" si="0"/>
        <v>1</v>
      </c>
      <c r="J47" s="37"/>
    </row>
    <row r="48" spans="1:10" ht="13.5" customHeight="1">
      <c r="A48" s="14" t="s">
        <v>50</v>
      </c>
      <c r="B48" s="13" t="s">
        <v>105</v>
      </c>
      <c r="C48" s="14" t="s">
        <v>106</v>
      </c>
      <c r="D48" s="14"/>
      <c r="E48" s="14"/>
      <c r="F48" s="46">
        <f>F54+F70+F91+F96+F101+F115+F75+F110+F80+F85+F49+F122</f>
        <v>4375920</v>
      </c>
      <c r="G48" s="46">
        <f>G54+G70+G91+G96+G101+G115+G75+G110+G80+G85+G49+G122</f>
        <v>4657139.73</v>
      </c>
      <c r="H48" s="46">
        <f>H54+H70+H91+H96+H101+H115+H75+H110+H80+H85+H49+H122</f>
        <v>4567252.74</v>
      </c>
      <c r="I48" s="64">
        <f t="shared" si="0"/>
        <v>0.9806990996166653</v>
      </c>
      <c r="J48" s="38"/>
    </row>
    <row r="49" spans="1:10" ht="15" customHeight="1">
      <c r="A49" s="14" t="s">
        <v>51</v>
      </c>
      <c r="B49" s="13" t="s">
        <v>131</v>
      </c>
      <c r="C49" s="14" t="s">
        <v>130</v>
      </c>
      <c r="D49" s="14"/>
      <c r="E49" s="14"/>
      <c r="F49" s="42">
        <f aca="true" t="shared" si="6" ref="F49:H52">F50</f>
        <v>78485</v>
      </c>
      <c r="G49" s="42">
        <f t="shared" si="6"/>
        <v>78485</v>
      </c>
      <c r="H49" s="42">
        <f t="shared" si="6"/>
        <v>78485</v>
      </c>
      <c r="I49" s="64">
        <f t="shared" si="0"/>
        <v>1</v>
      </c>
      <c r="J49" s="38"/>
    </row>
    <row r="50" spans="1:10" ht="25.5" customHeight="1">
      <c r="A50" s="14" t="s">
        <v>52</v>
      </c>
      <c r="B50" s="13" t="s">
        <v>13</v>
      </c>
      <c r="C50" s="14" t="s">
        <v>130</v>
      </c>
      <c r="D50" s="14" t="s">
        <v>14</v>
      </c>
      <c r="E50" s="14"/>
      <c r="F50" s="42">
        <f t="shared" si="6"/>
        <v>78485</v>
      </c>
      <c r="G50" s="42">
        <f t="shared" si="6"/>
        <v>78485</v>
      </c>
      <c r="H50" s="42">
        <f t="shared" si="6"/>
        <v>78485</v>
      </c>
      <c r="I50" s="64">
        <f t="shared" si="0"/>
        <v>1</v>
      </c>
      <c r="J50" s="38"/>
    </row>
    <row r="51" spans="1:10" ht="13.5" customHeight="1">
      <c r="A51" s="14" t="s">
        <v>53</v>
      </c>
      <c r="B51" s="13" t="s">
        <v>15</v>
      </c>
      <c r="C51" s="14" t="s">
        <v>130</v>
      </c>
      <c r="D51" s="14" t="s">
        <v>16</v>
      </c>
      <c r="E51" s="14"/>
      <c r="F51" s="42">
        <f t="shared" si="6"/>
        <v>78485</v>
      </c>
      <c r="G51" s="42">
        <f t="shared" si="6"/>
        <v>78485</v>
      </c>
      <c r="H51" s="42">
        <f t="shared" si="6"/>
        <v>78485</v>
      </c>
      <c r="I51" s="64">
        <f t="shared" si="0"/>
        <v>1</v>
      </c>
      <c r="J51" s="38"/>
    </row>
    <row r="52" spans="1:10" ht="13.5" customHeight="1">
      <c r="A52" s="14" t="s">
        <v>54</v>
      </c>
      <c r="B52" s="13" t="s">
        <v>55</v>
      </c>
      <c r="C52" s="14" t="s">
        <v>130</v>
      </c>
      <c r="D52" s="14" t="s">
        <v>16</v>
      </c>
      <c r="E52" s="14" t="s">
        <v>12</v>
      </c>
      <c r="F52" s="42">
        <f t="shared" si="6"/>
        <v>78485</v>
      </c>
      <c r="G52" s="42">
        <f t="shared" si="6"/>
        <v>78485</v>
      </c>
      <c r="H52" s="42">
        <f t="shared" si="6"/>
        <v>78485</v>
      </c>
      <c r="I52" s="64">
        <f t="shared" si="0"/>
        <v>1</v>
      </c>
      <c r="J52" s="38"/>
    </row>
    <row r="53" spans="1:10" ht="13.5" customHeight="1">
      <c r="A53" s="14" t="s">
        <v>81</v>
      </c>
      <c r="B53" s="13" t="s">
        <v>26</v>
      </c>
      <c r="C53" s="14" t="s">
        <v>130</v>
      </c>
      <c r="D53" s="14" t="s">
        <v>16</v>
      </c>
      <c r="E53" s="14" t="s">
        <v>27</v>
      </c>
      <c r="F53" s="42">
        <v>78485</v>
      </c>
      <c r="G53" s="42">
        <v>78485</v>
      </c>
      <c r="H53" s="42">
        <v>78485</v>
      </c>
      <c r="I53" s="64">
        <f t="shared" si="0"/>
        <v>1</v>
      </c>
      <c r="J53" s="38"/>
    </row>
    <row r="54" spans="1:10" ht="28.5" customHeight="1">
      <c r="A54" s="14" t="s">
        <v>82</v>
      </c>
      <c r="B54" s="18" t="s">
        <v>104</v>
      </c>
      <c r="C54" s="14" t="s">
        <v>73</v>
      </c>
      <c r="D54" s="14" t="s">
        <v>29</v>
      </c>
      <c r="E54" s="14" t="s">
        <v>29</v>
      </c>
      <c r="F54" s="45">
        <f>F55+F59+F63</f>
        <v>1790055</v>
      </c>
      <c r="G54" s="45">
        <f>G55+G59+G63</f>
        <v>1808326.73</v>
      </c>
      <c r="H54" s="45">
        <f>H55+H59+H63</f>
        <v>1803439.7399999998</v>
      </c>
      <c r="I54" s="64">
        <f t="shared" si="0"/>
        <v>0.9972975071822334</v>
      </c>
      <c r="J54" s="37"/>
    </row>
    <row r="55" spans="1:10" ht="27" customHeight="1">
      <c r="A55" s="14" t="s">
        <v>83</v>
      </c>
      <c r="B55" s="13" t="s">
        <v>13</v>
      </c>
      <c r="C55" s="14" t="s">
        <v>73</v>
      </c>
      <c r="D55" s="14" t="s">
        <v>14</v>
      </c>
      <c r="E55" s="14" t="s">
        <v>29</v>
      </c>
      <c r="F55" s="42">
        <f aca="true" t="shared" si="7" ref="F55:H57">F56</f>
        <v>1410723</v>
      </c>
      <c r="G55" s="42">
        <f t="shared" si="7"/>
        <v>1244496.97</v>
      </c>
      <c r="H55" s="42">
        <f t="shared" si="7"/>
        <v>1244496.97</v>
      </c>
      <c r="I55" s="64">
        <f t="shared" si="0"/>
        <v>1</v>
      </c>
      <c r="J55" s="37"/>
    </row>
    <row r="56" spans="1:10" ht="14.25" customHeight="1">
      <c r="A56" s="14" t="s">
        <v>84</v>
      </c>
      <c r="B56" s="13" t="s">
        <v>15</v>
      </c>
      <c r="C56" s="14" t="s">
        <v>73</v>
      </c>
      <c r="D56" s="14" t="s">
        <v>16</v>
      </c>
      <c r="E56" s="14"/>
      <c r="F56" s="42">
        <f t="shared" si="7"/>
        <v>1410723</v>
      </c>
      <c r="G56" s="42">
        <f t="shared" si="7"/>
        <v>1244496.97</v>
      </c>
      <c r="H56" s="42">
        <f t="shared" si="7"/>
        <v>1244496.97</v>
      </c>
      <c r="I56" s="64">
        <f t="shared" si="0"/>
        <v>1</v>
      </c>
      <c r="J56" s="37"/>
    </row>
    <row r="57" spans="1:10" ht="15" customHeight="1">
      <c r="A57" s="14" t="s">
        <v>85</v>
      </c>
      <c r="B57" s="13" t="s">
        <v>55</v>
      </c>
      <c r="C57" s="14" t="s">
        <v>73</v>
      </c>
      <c r="D57" s="14" t="s">
        <v>16</v>
      </c>
      <c r="E57" s="14" t="s">
        <v>12</v>
      </c>
      <c r="F57" s="42">
        <f t="shared" si="7"/>
        <v>1410723</v>
      </c>
      <c r="G57" s="42">
        <f t="shared" si="7"/>
        <v>1244496.97</v>
      </c>
      <c r="H57" s="42">
        <f t="shared" si="7"/>
        <v>1244496.97</v>
      </c>
      <c r="I57" s="64">
        <f t="shared" si="0"/>
        <v>1</v>
      </c>
      <c r="J57" s="37"/>
    </row>
    <row r="58" spans="1:10" ht="28.5" customHeight="1">
      <c r="A58" s="14" t="s">
        <v>86</v>
      </c>
      <c r="B58" s="13" t="s">
        <v>26</v>
      </c>
      <c r="C58" s="14" t="s">
        <v>73</v>
      </c>
      <c r="D58" s="14" t="s">
        <v>16</v>
      </c>
      <c r="E58" s="14" t="s">
        <v>27</v>
      </c>
      <c r="F58" s="42">
        <v>1410723</v>
      </c>
      <c r="G58" s="42">
        <v>1244496.97</v>
      </c>
      <c r="H58" s="42">
        <v>1244496.97</v>
      </c>
      <c r="I58" s="64">
        <f t="shared" si="0"/>
        <v>1</v>
      </c>
      <c r="J58" s="37"/>
    </row>
    <row r="59" spans="1:10" ht="13.5" customHeight="1">
      <c r="A59" s="14" t="s">
        <v>87</v>
      </c>
      <c r="B59" s="12" t="s">
        <v>94</v>
      </c>
      <c r="C59" s="14" t="s">
        <v>73</v>
      </c>
      <c r="D59" s="14" t="s">
        <v>17</v>
      </c>
      <c r="E59" s="14" t="s">
        <v>29</v>
      </c>
      <c r="F59" s="45">
        <f>F62</f>
        <v>376332</v>
      </c>
      <c r="G59" s="45">
        <f>G62</f>
        <v>402741.16</v>
      </c>
      <c r="H59" s="45">
        <f>H62</f>
        <v>402741.16</v>
      </c>
      <c r="I59" s="64">
        <f t="shared" si="0"/>
        <v>1</v>
      </c>
      <c r="J59" s="37"/>
    </row>
    <row r="60" spans="1:10" ht="14.25" customHeight="1">
      <c r="A60" s="14" t="s">
        <v>88</v>
      </c>
      <c r="B60" s="12" t="s">
        <v>18</v>
      </c>
      <c r="C60" s="14" t="s">
        <v>73</v>
      </c>
      <c r="D60" s="14" t="s">
        <v>19</v>
      </c>
      <c r="E60" s="14" t="s">
        <v>29</v>
      </c>
      <c r="F60" s="45">
        <f aca="true" t="shared" si="8" ref="F60:H61">F59</f>
        <v>376332</v>
      </c>
      <c r="G60" s="45">
        <f t="shared" si="8"/>
        <v>402741.16</v>
      </c>
      <c r="H60" s="45">
        <f t="shared" si="8"/>
        <v>402741.16</v>
      </c>
      <c r="I60" s="64">
        <f t="shared" si="0"/>
        <v>1</v>
      </c>
      <c r="J60" s="37"/>
    </row>
    <row r="61" spans="1:10" ht="13.5" customHeight="1">
      <c r="A61" s="14" t="s">
        <v>117</v>
      </c>
      <c r="B61" s="13" t="s">
        <v>55</v>
      </c>
      <c r="C61" s="14" t="s">
        <v>73</v>
      </c>
      <c r="D61" s="14" t="s">
        <v>93</v>
      </c>
      <c r="E61" s="14" t="s">
        <v>12</v>
      </c>
      <c r="F61" s="45">
        <f t="shared" si="8"/>
        <v>376332</v>
      </c>
      <c r="G61" s="45">
        <f t="shared" si="8"/>
        <v>402741.16</v>
      </c>
      <c r="H61" s="45">
        <f t="shared" si="8"/>
        <v>402741.16</v>
      </c>
      <c r="I61" s="64">
        <f t="shared" si="0"/>
        <v>1</v>
      </c>
      <c r="J61" s="37"/>
    </row>
    <row r="62" spans="1:10" ht="25.5" customHeight="1">
      <c r="A62" s="14" t="s">
        <v>118</v>
      </c>
      <c r="B62" s="13" t="s">
        <v>26</v>
      </c>
      <c r="C62" s="14" t="s">
        <v>73</v>
      </c>
      <c r="D62" s="14" t="s">
        <v>19</v>
      </c>
      <c r="E62" s="14" t="s">
        <v>27</v>
      </c>
      <c r="F62" s="45">
        <v>376332</v>
      </c>
      <c r="G62" s="45">
        <v>402741.16</v>
      </c>
      <c r="H62" s="45">
        <v>402741.16</v>
      </c>
      <c r="I62" s="64">
        <f t="shared" si="0"/>
        <v>1</v>
      </c>
      <c r="J62" s="37"/>
    </row>
    <row r="63" spans="1:10" ht="12" customHeight="1">
      <c r="A63" s="14" t="s">
        <v>119</v>
      </c>
      <c r="B63" s="12" t="s">
        <v>20</v>
      </c>
      <c r="C63" s="14" t="s">
        <v>73</v>
      </c>
      <c r="D63" s="14" t="s">
        <v>21</v>
      </c>
      <c r="E63" s="14" t="s">
        <v>29</v>
      </c>
      <c r="F63" s="42">
        <f>F69+F64</f>
        <v>3000</v>
      </c>
      <c r="G63" s="42">
        <f>G69+G64</f>
        <v>161088.6</v>
      </c>
      <c r="H63" s="42">
        <f>H69+H64</f>
        <v>156201.61</v>
      </c>
      <c r="I63" s="64">
        <f t="shared" si="0"/>
        <v>0.9696627197703622</v>
      </c>
      <c r="J63" s="37"/>
    </row>
    <row r="64" spans="1:10" ht="12" customHeight="1">
      <c r="A64" s="14" t="s">
        <v>120</v>
      </c>
      <c r="B64" s="12" t="s">
        <v>210</v>
      </c>
      <c r="C64" s="14" t="s">
        <v>73</v>
      </c>
      <c r="D64" s="14" t="s">
        <v>209</v>
      </c>
      <c r="E64" s="14" t="s">
        <v>29</v>
      </c>
      <c r="F64" s="42">
        <v>0</v>
      </c>
      <c r="G64" s="42">
        <v>3647</v>
      </c>
      <c r="H64" s="42">
        <v>3647</v>
      </c>
      <c r="I64" s="64">
        <f t="shared" si="0"/>
        <v>1</v>
      </c>
      <c r="J64" s="37"/>
    </row>
    <row r="65" spans="1:10" ht="12" customHeight="1">
      <c r="A65" s="14" t="s">
        <v>121</v>
      </c>
      <c r="B65" s="26" t="s">
        <v>55</v>
      </c>
      <c r="C65" s="14" t="s">
        <v>73</v>
      </c>
      <c r="D65" s="14" t="s">
        <v>209</v>
      </c>
      <c r="E65" s="14" t="s">
        <v>12</v>
      </c>
      <c r="F65" s="42">
        <v>0</v>
      </c>
      <c r="G65" s="42">
        <v>3647</v>
      </c>
      <c r="H65" s="42">
        <v>3647</v>
      </c>
      <c r="I65" s="64">
        <f t="shared" si="0"/>
        <v>1</v>
      </c>
      <c r="J65" s="37"/>
    </row>
    <row r="66" spans="1:10" ht="12" customHeight="1">
      <c r="A66" s="14" t="s">
        <v>122</v>
      </c>
      <c r="B66" s="13" t="s">
        <v>26</v>
      </c>
      <c r="C66" s="14" t="s">
        <v>73</v>
      </c>
      <c r="D66" s="14" t="s">
        <v>209</v>
      </c>
      <c r="E66" s="14" t="s">
        <v>27</v>
      </c>
      <c r="F66" s="42">
        <v>0</v>
      </c>
      <c r="G66" s="42">
        <v>3647</v>
      </c>
      <c r="H66" s="42">
        <v>3647</v>
      </c>
      <c r="I66" s="64">
        <f t="shared" si="0"/>
        <v>1</v>
      </c>
      <c r="J66" s="37"/>
    </row>
    <row r="67" spans="1:10" ht="12" customHeight="1">
      <c r="A67" s="14" t="s">
        <v>123</v>
      </c>
      <c r="B67" s="12" t="s">
        <v>46</v>
      </c>
      <c r="C67" s="14" t="s">
        <v>73</v>
      </c>
      <c r="D67" s="14" t="s">
        <v>45</v>
      </c>
      <c r="E67" s="14" t="s">
        <v>29</v>
      </c>
      <c r="F67" s="42">
        <f>F69</f>
        <v>3000</v>
      </c>
      <c r="G67" s="42">
        <f>G69</f>
        <v>157441.6</v>
      </c>
      <c r="H67" s="42">
        <f>H69</f>
        <v>152554.61</v>
      </c>
      <c r="I67" s="64">
        <f t="shared" si="0"/>
        <v>0.9689599826221277</v>
      </c>
      <c r="J67" s="37"/>
    </row>
    <row r="68" spans="1:10" ht="13.5" customHeight="1">
      <c r="A68" s="14" t="s">
        <v>124</v>
      </c>
      <c r="B68" s="26" t="s">
        <v>55</v>
      </c>
      <c r="C68" s="14" t="s">
        <v>73</v>
      </c>
      <c r="D68" s="14" t="s">
        <v>45</v>
      </c>
      <c r="E68" s="14" t="s">
        <v>12</v>
      </c>
      <c r="F68" s="42">
        <f>F69</f>
        <v>3000</v>
      </c>
      <c r="G68" s="42">
        <f>G69</f>
        <v>157441.6</v>
      </c>
      <c r="H68" s="42">
        <f>H69</f>
        <v>152554.61</v>
      </c>
      <c r="I68" s="64">
        <f t="shared" si="0"/>
        <v>0.9689599826221277</v>
      </c>
      <c r="J68" s="37"/>
    </row>
    <row r="69" spans="1:10" ht="24.75" customHeight="1">
      <c r="A69" s="14" t="s">
        <v>125</v>
      </c>
      <c r="B69" s="13" t="s">
        <v>26</v>
      </c>
      <c r="C69" s="14" t="s">
        <v>73</v>
      </c>
      <c r="D69" s="14" t="s">
        <v>45</v>
      </c>
      <c r="E69" s="14" t="s">
        <v>27</v>
      </c>
      <c r="F69" s="42">
        <v>3000</v>
      </c>
      <c r="G69" s="42">
        <v>157441.6</v>
      </c>
      <c r="H69" s="42">
        <v>152554.61</v>
      </c>
      <c r="I69" s="64">
        <f t="shared" si="0"/>
        <v>0.9689599826221277</v>
      </c>
      <c r="J69" s="37"/>
    </row>
    <row r="70" spans="1:10" ht="15" customHeight="1">
      <c r="A70" s="14" t="s">
        <v>60</v>
      </c>
      <c r="B70" s="23" t="s">
        <v>107</v>
      </c>
      <c r="C70" s="17">
        <v>7210000230</v>
      </c>
      <c r="D70" s="25"/>
      <c r="E70" s="15" t="s">
        <v>29</v>
      </c>
      <c r="F70" s="43">
        <f>F74</f>
        <v>729203</v>
      </c>
      <c r="G70" s="43">
        <f>G74</f>
        <v>729955</v>
      </c>
      <c r="H70" s="43">
        <f>H74</f>
        <v>729955</v>
      </c>
      <c r="I70" s="64">
        <f t="shared" si="0"/>
        <v>1</v>
      </c>
      <c r="J70" s="39"/>
    </row>
    <row r="71" spans="1:10" ht="26.25" customHeight="1">
      <c r="A71" s="14" t="s">
        <v>61</v>
      </c>
      <c r="B71" s="13" t="s">
        <v>13</v>
      </c>
      <c r="C71" s="17">
        <v>7210000230</v>
      </c>
      <c r="D71" s="25">
        <v>100</v>
      </c>
      <c r="E71" s="15" t="s">
        <v>29</v>
      </c>
      <c r="F71" s="43">
        <f aca="true" t="shared" si="9" ref="F71:H73">F70</f>
        <v>729203</v>
      </c>
      <c r="G71" s="43">
        <f t="shared" si="9"/>
        <v>729955</v>
      </c>
      <c r="H71" s="43">
        <f t="shared" si="9"/>
        <v>729955</v>
      </c>
      <c r="I71" s="64">
        <f t="shared" si="0"/>
        <v>1</v>
      </c>
      <c r="J71" s="39"/>
    </row>
    <row r="72" spans="1:10" ht="12.75" customHeight="1">
      <c r="A72" s="14" t="s">
        <v>62</v>
      </c>
      <c r="B72" s="13" t="s">
        <v>15</v>
      </c>
      <c r="C72" s="17">
        <v>7210000230</v>
      </c>
      <c r="D72" s="25">
        <v>120</v>
      </c>
      <c r="E72" s="15" t="s">
        <v>29</v>
      </c>
      <c r="F72" s="43">
        <f t="shared" si="9"/>
        <v>729203</v>
      </c>
      <c r="G72" s="43">
        <f t="shared" si="9"/>
        <v>729955</v>
      </c>
      <c r="H72" s="43">
        <f t="shared" si="9"/>
        <v>729955</v>
      </c>
      <c r="I72" s="64">
        <f t="shared" si="0"/>
        <v>1</v>
      </c>
      <c r="J72" s="39"/>
    </row>
    <row r="73" spans="1:10" ht="12.75" customHeight="1">
      <c r="A73" s="14" t="s">
        <v>63</v>
      </c>
      <c r="B73" s="13" t="s">
        <v>55</v>
      </c>
      <c r="C73" s="17">
        <v>7210000230</v>
      </c>
      <c r="D73" s="25">
        <v>120</v>
      </c>
      <c r="E73" s="15" t="s">
        <v>12</v>
      </c>
      <c r="F73" s="43">
        <f t="shared" si="9"/>
        <v>729203</v>
      </c>
      <c r="G73" s="43">
        <f t="shared" si="9"/>
        <v>729955</v>
      </c>
      <c r="H73" s="43">
        <f t="shared" si="9"/>
        <v>729955</v>
      </c>
      <c r="I73" s="64">
        <f t="shared" si="0"/>
        <v>1</v>
      </c>
      <c r="J73" s="39"/>
    </row>
    <row r="74" spans="1:10" ht="28.5" customHeight="1">
      <c r="A74" s="14" t="s">
        <v>64</v>
      </c>
      <c r="B74" s="13" t="s">
        <v>28</v>
      </c>
      <c r="C74" s="17">
        <v>7210000230</v>
      </c>
      <c r="D74" s="25">
        <v>120</v>
      </c>
      <c r="E74" s="15" t="s">
        <v>25</v>
      </c>
      <c r="F74" s="43">
        <v>729203</v>
      </c>
      <c r="G74" s="43">
        <v>729955</v>
      </c>
      <c r="H74" s="43">
        <v>729955</v>
      </c>
      <c r="I74" s="64">
        <f t="shared" si="0"/>
        <v>1</v>
      </c>
      <c r="J74" s="39"/>
    </row>
    <row r="75" spans="1:10" ht="28.5" customHeight="1">
      <c r="A75" s="14" t="s">
        <v>65</v>
      </c>
      <c r="B75" s="49" t="s">
        <v>143</v>
      </c>
      <c r="C75" s="17">
        <v>7210010210</v>
      </c>
      <c r="D75" s="25"/>
      <c r="E75" s="15"/>
      <c r="F75" s="43">
        <f aca="true" t="shared" si="10" ref="F75:H78">F76</f>
        <v>0</v>
      </c>
      <c r="G75" s="43">
        <f t="shared" si="10"/>
        <v>120490</v>
      </c>
      <c r="H75" s="43">
        <f t="shared" si="10"/>
        <v>120490</v>
      </c>
      <c r="I75" s="64">
        <f t="shared" si="0"/>
        <v>1</v>
      </c>
      <c r="J75" s="39"/>
    </row>
    <row r="76" spans="1:10" ht="28.5" customHeight="1">
      <c r="A76" s="14" t="s">
        <v>66</v>
      </c>
      <c r="B76" s="13" t="s">
        <v>13</v>
      </c>
      <c r="C76" s="17">
        <v>7210010210</v>
      </c>
      <c r="D76" s="25">
        <v>100</v>
      </c>
      <c r="E76" s="15"/>
      <c r="F76" s="43">
        <f t="shared" si="10"/>
        <v>0</v>
      </c>
      <c r="G76" s="43">
        <f t="shared" si="10"/>
        <v>120490</v>
      </c>
      <c r="H76" s="43">
        <f t="shared" si="10"/>
        <v>120490</v>
      </c>
      <c r="I76" s="64">
        <f aca="true" t="shared" si="11" ref="I76:I127">H76*100%/G76</f>
        <v>1</v>
      </c>
      <c r="J76" s="39"/>
    </row>
    <row r="77" spans="1:10" ht="18.75" customHeight="1">
      <c r="A77" s="14" t="s">
        <v>67</v>
      </c>
      <c r="B77" s="13" t="s">
        <v>15</v>
      </c>
      <c r="C77" s="17">
        <v>7210010210</v>
      </c>
      <c r="D77" s="25">
        <v>120</v>
      </c>
      <c r="E77" s="15"/>
      <c r="F77" s="43">
        <f t="shared" si="10"/>
        <v>0</v>
      </c>
      <c r="G77" s="43">
        <f t="shared" si="10"/>
        <v>120490</v>
      </c>
      <c r="H77" s="43">
        <f t="shared" si="10"/>
        <v>120490</v>
      </c>
      <c r="I77" s="64">
        <f t="shared" si="11"/>
        <v>1</v>
      </c>
      <c r="J77" s="39"/>
    </row>
    <row r="78" spans="1:10" ht="16.5" customHeight="1">
      <c r="A78" s="14" t="s">
        <v>68</v>
      </c>
      <c r="B78" s="13" t="s">
        <v>55</v>
      </c>
      <c r="C78" s="17">
        <v>7210010210</v>
      </c>
      <c r="D78" s="25">
        <v>120</v>
      </c>
      <c r="E78" s="15" t="s">
        <v>12</v>
      </c>
      <c r="F78" s="43">
        <f t="shared" si="10"/>
        <v>0</v>
      </c>
      <c r="G78" s="43">
        <f t="shared" si="10"/>
        <v>120490</v>
      </c>
      <c r="H78" s="43">
        <f t="shared" si="10"/>
        <v>120490</v>
      </c>
      <c r="I78" s="64">
        <f t="shared" si="11"/>
        <v>1</v>
      </c>
      <c r="J78" s="39"/>
    </row>
    <row r="79" spans="1:10" ht="28.5" customHeight="1">
      <c r="A79" s="14" t="s">
        <v>71</v>
      </c>
      <c r="B79" s="13" t="s">
        <v>26</v>
      </c>
      <c r="C79" s="17">
        <v>7210010210</v>
      </c>
      <c r="D79" s="25">
        <v>120</v>
      </c>
      <c r="E79" s="15" t="s">
        <v>27</v>
      </c>
      <c r="F79" s="42">
        <v>0</v>
      </c>
      <c r="G79" s="42">
        <v>120490</v>
      </c>
      <c r="H79" s="42">
        <v>120490</v>
      </c>
      <c r="I79" s="64">
        <f t="shared" si="11"/>
        <v>1</v>
      </c>
      <c r="J79" s="39"/>
    </row>
    <row r="80" spans="1:10" ht="54" customHeight="1">
      <c r="A80" s="14" t="s">
        <v>79</v>
      </c>
      <c r="B80" s="12" t="s">
        <v>170</v>
      </c>
      <c r="C80" s="17">
        <v>7210010230</v>
      </c>
      <c r="D80" s="25"/>
      <c r="E80" s="15"/>
      <c r="F80" s="42">
        <f aca="true" t="shared" si="12" ref="F80:H83">F81</f>
        <v>0</v>
      </c>
      <c r="G80" s="42">
        <f t="shared" si="12"/>
        <v>3345</v>
      </c>
      <c r="H80" s="42">
        <f t="shared" si="12"/>
        <v>3345</v>
      </c>
      <c r="I80" s="64">
        <f t="shared" si="11"/>
        <v>1</v>
      </c>
      <c r="J80" s="39"/>
    </row>
    <row r="81" spans="1:10" ht="28.5" customHeight="1">
      <c r="A81" s="14" t="s">
        <v>89</v>
      </c>
      <c r="B81" s="13" t="s">
        <v>13</v>
      </c>
      <c r="C81" s="17">
        <v>7210010230</v>
      </c>
      <c r="D81" s="25">
        <v>100</v>
      </c>
      <c r="E81" s="15"/>
      <c r="F81" s="42">
        <f t="shared" si="12"/>
        <v>0</v>
      </c>
      <c r="G81" s="42">
        <f t="shared" si="12"/>
        <v>3345</v>
      </c>
      <c r="H81" s="42">
        <f t="shared" si="12"/>
        <v>3345</v>
      </c>
      <c r="I81" s="64">
        <f t="shared" si="11"/>
        <v>1</v>
      </c>
      <c r="J81" s="39"/>
    </row>
    <row r="82" spans="1:10" ht="18" customHeight="1">
      <c r="A82" s="14" t="s">
        <v>90</v>
      </c>
      <c r="B82" s="13" t="s">
        <v>15</v>
      </c>
      <c r="C82" s="17">
        <v>7210010230</v>
      </c>
      <c r="D82" s="25">
        <v>120</v>
      </c>
      <c r="E82" s="15"/>
      <c r="F82" s="42">
        <f t="shared" si="12"/>
        <v>0</v>
      </c>
      <c r="G82" s="42">
        <f t="shared" si="12"/>
        <v>3345</v>
      </c>
      <c r="H82" s="42">
        <f t="shared" si="12"/>
        <v>3345</v>
      </c>
      <c r="I82" s="64">
        <f t="shared" si="11"/>
        <v>1</v>
      </c>
      <c r="J82" s="39"/>
    </row>
    <row r="83" spans="1:10" ht="18" customHeight="1">
      <c r="A83" s="14" t="s">
        <v>91</v>
      </c>
      <c r="B83" s="13" t="s">
        <v>55</v>
      </c>
      <c r="C83" s="17">
        <v>7210010230</v>
      </c>
      <c r="D83" s="25">
        <v>120</v>
      </c>
      <c r="E83" s="15" t="s">
        <v>12</v>
      </c>
      <c r="F83" s="42">
        <f t="shared" si="12"/>
        <v>0</v>
      </c>
      <c r="G83" s="42">
        <f t="shared" si="12"/>
        <v>3345</v>
      </c>
      <c r="H83" s="42">
        <f t="shared" si="12"/>
        <v>3345</v>
      </c>
      <c r="I83" s="64">
        <f t="shared" si="11"/>
        <v>1</v>
      </c>
      <c r="J83" s="39"/>
    </row>
    <row r="84" spans="1:10" ht="28.5" customHeight="1">
      <c r="A84" s="14" t="s">
        <v>92</v>
      </c>
      <c r="B84" s="13" t="s">
        <v>26</v>
      </c>
      <c r="C84" s="17">
        <v>7210010230</v>
      </c>
      <c r="D84" s="25">
        <v>120</v>
      </c>
      <c r="E84" s="15" t="s">
        <v>27</v>
      </c>
      <c r="F84" s="42">
        <v>0</v>
      </c>
      <c r="G84" s="42">
        <v>3345</v>
      </c>
      <c r="H84" s="42">
        <v>3345</v>
      </c>
      <c r="I84" s="64">
        <f t="shared" si="11"/>
        <v>1</v>
      </c>
      <c r="J84" s="39"/>
    </row>
    <row r="85" spans="1:10" ht="63.75" customHeight="1">
      <c r="A85" s="14" t="s">
        <v>126</v>
      </c>
      <c r="B85" s="23" t="s">
        <v>171</v>
      </c>
      <c r="C85" s="17">
        <v>7210010380</v>
      </c>
      <c r="D85" s="25"/>
      <c r="E85" s="15"/>
      <c r="F85" s="42">
        <f aca="true" t="shared" si="13" ref="F85:H87">F86</f>
        <v>0</v>
      </c>
      <c r="G85" s="42">
        <f t="shared" si="13"/>
        <v>18637</v>
      </c>
      <c r="H85" s="42">
        <f t="shared" si="13"/>
        <v>18637</v>
      </c>
      <c r="I85" s="64">
        <f t="shared" si="11"/>
        <v>1</v>
      </c>
      <c r="J85" s="39"/>
    </row>
    <row r="86" spans="1:10" ht="28.5" customHeight="1">
      <c r="A86" s="14" t="s">
        <v>132</v>
      </c>
      <c r="B86" s="13" t="s">
        <v>13</v>
      </c>
      <c r="C86" s="17">
        <v>7210010380</v>
      </c>
      <c r="D86" s="25">
        <v>100</v>
      </c>
      <c r="E86" s="15" t="s">
        <v>29</v>
      </c>
      <c r="F86" s="42">
        <f t="shared" si="13"/>
        <v>0</v>
      </c>
      <c r="G86" s="42">
        <f t="shared" si="13"/>
        <v>18637</v>
      </c>
      <c r="H86" s="42">
        <f t="shared" si="13"/>
        <v>18637</v>
      </c>
      <c r="I86" s="64">
        <f t="shared" si="11"/>
        <v>1</v>
      </c>
      <c r="J86" s="39"/>
    </row>
    <row r="87" spans="1:10" ht="18" customHeight="1">
      <c r="A87" s="14" t="s">
        <v>133</v>
      </c>
      <c r="B87" s="13" t="s">
        <v>15</v>
      </c>
      <c r="C87" s="17">
        <v>7210010380</v>
      </c>
      <c r="D87" s="25">
        <v>120</v>
      </c>
      <c r="E87" s="15" t="s">
        <v>29</v>
      </c>
      <c r="F87" s="42">
        <f t="shared" si="13"/>
        <v>0</v>
      </c>
      <c r="G87" s="42">
        <f t="shared" si="13"/>
        <v>18637</v>
      </c>
      <c r="H87" s="42">
        <f t="shared" si="13"/>
        <v>18637</v>
      </c>
      <c r="I87" s="64">
        <f t="shared" si="11"/>
        <v>1</v>
      </c>
      <c r="J87" s="39"/>
    </row>
    <row r="88" spans="1:10" ht="16.5" customHeight="1">
      <c r="A88" s="14" t="s">
        <v>134</v>
      </c>
      <c r="B88" s="13" t="s">
        <v>55</v>
      </c>
      <c r="C88" s="17">
        <v>7210010380</v>
      </c>
      <c r="D88" s="25">
        <v>120</v>
      </c>
      <c r="E88" s="15" t="s">
        <v>12</v>
      </c>
      <c r="F88" s="42">
        <f>F89+F90</f>
        <v>0</v>
      </c>
      <c r="G88" s="42">
        <f>G89+G90</f>
        <v>18637</v>
      </c>
      <c r="H88" s="42">
        <f>H89+H90</f>
        <v>18637</v>
      </c>
      <c r="I88" s="64">
        <f t="shared" si="11"/>
        <v>1</v>
      </c>
      <c r="J88" s="39"/>
    </row>
    <row r="89" spans="1:10" ht="28.5" customHeight="1">
      <c r="A89" s="14" t="s">
        <v>135</v>
      </c>
      <c r="B89" s="13" t="s">
        <v>28</v>
      </c>
      <c r="C89" s="17">
        <v>7210010380</v>
      </c>
      <c r="D89" s="25">
        <v>120</v>
      </c>
      <c r="E89" s="15" t="s">
        <v>25</v>
      </c>
      <c r="F89" s="43">
        <v>0</v>
      </c>
      <c r="G89" s="43">
        <v>7839</v>
      </c>
      <c r="H89" s="43">
        <v>7839</v>
      </c>
      <c r="I89" s="64">
        <f t="shared" si="11"/>
        <v>1</v>
      </c>
      <c r="J89" s="39"/>
    </row>
    <row r="90" spans="1:10" ht="28.5" customHeight="1">
      <c r="A90" s="14" t="s">
        <v>136</v>
      </c>
      <c r="B90" s="13" t="s">
        <v>26</v>
      </c>
      <c r="C90" s="17">
        <v>7210010380</v>
      </c>
      <c r="D90" s="25">
        <v>120</v>
      </c>
      <c r="E90" s="15" t="s">
        <v>27</v>
      </c>
      <c r="F90" s="42">
        <v>0</v>
      </c>
      <c r="G90" s="42">
        <v>10798</v>
      </c>
      <c r="H90" s="42">
        <v>10798</v>
      </c>
      <c r="I90" s="64">
        <f t="shared" si="11"/>
        <v>1</v>
      </c>
      <c r="J90" s="39"/>
    </row>
    <row r="91" spans="1:10" ht="30.75" customHeight="1">
      <c r="A91" s="14" t="s">
        <v>144</v>
      </c>
      <c r="B91" s="12" t="s">
        <v>112</v>
      </c>
      <c r="C91" s="17">
        <v>7210051180</v>
      </c>
      <c r="D91" s="25"/>
      <c r="E91" s="15"/>
      <c r="F91" s="43">
        <f>F92</f>
        <v>61712</v>
      </c>
      <c r="G91" s="43">
        <f>G92</f>
        <v>70436</v>
      </c>
      <c r="H91" s="43">
        <f>H92</f>
        <v>70436</v>
      </c>
      <c r="I91" s="64">
        <f t="shared" si="11"/>
        <v>1</v>
      </c>
      <c r="J91" s="39"/>
    </row>
    <row r="92" spans="1:10" ht="26.25" customHeight="1">
      <c r="A92" s="14" t="s">
        <v>145</v>
      </c>
      <c r="B92" s="13" t="s">
        <v>13</v>
      </c>
      <c r="C92" s="17">
        <v>7210051180</v>
      </c>
      <c r="D92" s="25">
        <v>100</v>
      </c>
      <c r="E92" s="15"/>
      <c r="F92" s="43">
        <f>F95</f>
        <v>61712</v>
      </c>
      <c r="G92" s="43">
        <f>G95</f>
        <v>70436</v>
      </c>
      <c r="H92" s="43">
        <f>H95</f>
        <v>70436</v>
      </c>
      <c r="I92" s="64">
        <f t="shared" si="11"/>
        <v>1</v>
      </c>
      <c r="J92" s="39"/>
    </row>
    <row r="93" spans="1:10" ht="17.25" customHeight="1">
      <c r="A93" s="14" t="s">
        <v>146</v>
      </c>
      <c r="B93" s="13" t="s">
        <v>15</v>
      </c>
      <c r="C93" s="17">
        <v>7210051180</v>
      </c>
      <c r="D93" s="25">
        <v>120</v>
      </c>
      <c r="E93" s="15"/>
      <c r="F93" s="43">
        <f>F95</f>
        <v>61712</v>
      </c>
      <c r="G93" s="43">
        <f>G95</f>
        <v>70436</v>
      </c>
      <c r="H93" s="43">
        <f>H95</f>
        <v>70436</v>
      </c>
      <c r="I93" s="64">
        <f t="shared" si="11"/>
        <v>1</v>
      </c>
      <c r="J93" s="39"/>
    </row>
    <row r="94" spans="1:10" ht="17.25" customHeight="1">
      <c r="A94" s="14" t="s">
        <v>147</v>
      </c>
      <c r="B94" s="12" t="s">
        <v>115</v>
      </c>
      <c r="C94" s="17">
        <v>7210051180</v>
      </c>
      <c r="D94" s="25">
        <v>120</v>
      </c>
      <c r="E94" s="15" t="s">
        <v>113</v>
      </c>
      <c r="F94" s="43">
        <f>F95</f>
        <v>61712</v>
      </c>
      <c r="G94" s="43">
        <f>G95</f>
        <v>70436</v>
      </c>
      <c r="H94" s="43">
        <f>H95</f>
        <v>70436</v>
      </c>
      <c r="I94" s="64">
        <f t="shared" si="11"/>
        <v>1</v>
      </c>
      <c r="J94" s="39"/>
    </row>
    <row r="95" spans="1:10" ht="17.25" customHeight="1">
      <c r="A95" s="14" t="s">
        <v>148</v>
      </c>
      <c r="B95" s="13" t="s">
        <v>116</v>
      </c>
      <c r="C95" s="17">
        <v>7210051180</v>
      </c>
      <c r="D95" s="25">
        <v>120</v>
      </c>
      <c r="E95" s="15" t="s">
        <v>114</v>
      </c>
      <c r="F95" s="43">
        <v>61712</v>
      </c>
      <c r="G95" s="43">
        <v>70436</v>
      </c>
      <c r="H95" s="43">
        <v>70436</v>
      </c>
      <c r="I95" s="64">
        <f t="shared" si="11"/>
        <v>1</v>
      </c>
      <c r="J95" s="39"/>
    </row>
    <row r="96" spans="1:10" ht="40.5" customHeight="1">
      <c r="A96" s="14" t="s">
        <v>149</v>
      </c>
      <c r="B96" s="12" t="s">
        <v>108</v>
      </c>
      <c r="C96" s="14" t="s">
        <v>74</v>
      </c>
      <c r="D96" s="14"/>
      <c r="E96" s="14" t="s">
        <v>29</v>
      </c>
      <c r="F96" s="42">
        <f>F100</f>
        <v>2384</v>
      </c>
      <c r="G96" s="42">
        <f>G100</f>
        <v>2384</v>
      </c>
      <c r="H96" s="42">
        <f>H100</f>
        <v>2384</v>
      </c>
      <c r="I96" s="64">
        <f t="shared" si="11"/>
        <v>1</v>
      </c>
      <c r="J96" s="37"/>
    </row>
    <row r="97" spans="1:10" ht="15" customHeight="1">
      <c r="A97" s="14" t="s">
        <v>150</v>
      </c>
      <c r="B97" s="12" t="s">
        <v>94</v>
      </c>
      <c r="C97" s="14" t="s">
        <v>74</v>
      </c>
      <c r="D97" s="14" t="s">
        <v>17</v>
      </c>
      <c r="E97" s="14" t="s">
        <v>29</v>
      </c>
      <c r="F97" s="42">
        <f aca="true" t="shared" si="14" ref="F97:H99">F96</f>
        <v>2384</v>
      </c>
      <c r="G97" s="42">
        <f t="shared" si="14"/>
        <v>2384</v>
      </c>
      <c r="H97" s="42">
        <f t="shared" si="14"/>
        <v>2384</v>
      </c>
      <c r="I97" s="64">
        <f t="shared" si="11"/>
        <v>1</v>
      </c>
      <c r="J97" s="37"/>
    </row>
    <row r="98" spans="1:10" ht="15" customHeight="1">
      <c r="A98" s="14" t="s">
        <v>151</v>
      </c>
      <c r="B98" s="12" t="s">
        <v>18</v>
      </c>
      <c r="C98" s="14" t="s">
        <v>74</v>
      </c>
      <c r="D98" s="14" t="s">
        <v>19</v>
      </c>
      <c r="E98" s="14" t="s">
        <v>29</v>
      </c>
      <c r="F98" s="42">
        <f t="shared" si="14"/>
        <v>2384</v>
      </c>
      <c r="G98" s="42">
        <f t="shared" si="14"/>
        <v>2384</v>
      </c>
      <c r="H98" s="42">
        <f t="shared" si="14"/>
        <v>2384</v>
      </c>
      <c r="I98" s="64">
        <f t="shared" si="11"/>
        <v>1</v>
      </c>
      <c r="J98" s="37"/>
    </row>
    <row r="99" spans="1:10" ht="15" customHeight="1">
      <c r="A99" s="14" t="s">
        <v>152</v>
      </c>
      <c r="B99" s="26" t="s">
        <v>55</v>
      </c>
      <c r="C99" s="14" t="s">
        <v>74</v>
      </c>
      <c r="D99" s="14" t="s">
        <v>19</v>
      </c>
      <c r="E99" s="14" t="s">
        <v>12</v>
      </c>
      <c r="F99" s="42">
        <f t="shared" si="14"/>
        <v>2384</v>
      </c>
      <c r="G99" s="42">
        <f t="shared" si="14"/>
        <v>2384</v>
      </c>
      <c r="H99" s="42">
        <f t="shared" si="14"/>
        <v>2384</v>
      </c>
      <c r="I99" s="64">
        <f t="shared" si="11"/>
        <v>1</v>
      </c>
      <c r="J99" s="37"/>
    </row>
    <row r="100" spans="1:10" ht="29.25" customHeight="1">
      <c r="A100" s="14" t="s">
        <v>176</v>
      </c>
      <c r="B100" s="13" t="s">
        <v>26</v>
      </c>
      <c r="C100" s="14" t="s">
        <v>74</v>
      </c>
      <c r="D100" s="14" t="s">
        <v>19</v>
      </c>
      <c r="E100" s="14" t="s">
        <v>27</v>
      </c>
      <c r="F100" s="42">
        <v>2384</v>
      </c>
      <c r="G100" s="42">
        <v>2384</v>
      </c>
      <c r="H100" s="42">
        <v>2384</v>
      </c>
      <c r="I100" s="64">
        <f t="shared" si="11"/>
        <v>1</v>
      </c>
      <c r="J100" s="37"/>
    </row>
    <row r="101" spans="1:10" ht="26.25" customHeight="1">
      <c r="A101" s="14" t="s">
        <v>177</v>
      </c>
      <c r="B101" s="27" t="s">
        <v>109</v>
      </c>
      <c r="C101" s="14" t="s">
        <v>72</v>
      </c>
      <c r="D101" s="14"/>
      <c r="E101" s="14" t="s">
        <v>29</v>
      </c>
      <c r="F101" s="42">
        <f>F102+F106</f>
        <v>12500</v>
      </c>
      <c r="G101" s="42">
        <f>G102+G106</f>
        <v>12500</v>
      </c>
      <c r="H101" s="42">
        <f>H102+H106</f>
        <v>12500</v>
      </c>
      <c r="I101" s="64">
        <f t="shared" si="11"/>
        <v>1</v>
      </c>
      <c r="J101" s="37"/>
    </row>
    <row r="102" spans="1:10" ht="14.25" customHeight="1">
      <c r="A102" s="14" t="s">
        <v>178</v>
      </c>
      <c r="B102" s="12" t="s">
        <v>20</v>
      </c>
      <c r="C102" s="14" t="s">
        <v>72</v>
      </c>
      <c r="D102" s="14" t="s">
        <v>21</v>
      </c>
      <c r="E102" s="14" t="s">
        <v>29</v>
      </c>
      <c r="F102" s="42">
        <f aca="true" t="shared" si="15" ref="F102:H104">F103</f>
        <v>12500</v>
      </c>
      <c r="G102" s="42">
        <f t="shared" si="15"/>
        <v>0</v>
      </c>
      <c r="H102" s="42">
        <f t="shared" si="15"/>
        <v>0</v>
      </c>
      <c r="I102" s="64">
        <v>0</v>
      </c>
      <c r="J102" s="37"/>
    </row>
    <row r="103" spans="1:10" ht="14.25" customHeight="1">
      <c r="A103" s="14" t="s">
        <v>179</v>
      </c>
      <c r="B103" s="12" t="s">
        <v>35</v>
      </c>
      <c r="C103" s="14" t="s">
        <v>72</v>
      </c>
      <c r="D103" s="14" t="s">
        <v>36</v>
      </c>
      <c r="E103" s="14" t="s">
        <v>29</v>
      </c>
      <c r="F103" s="42">
        <f t="shared" si="15"/>
        <v>12500</v>
      </c>
      <c r="G103" s="42">
        <f t="shared" si="15"/>
        <v>0</v>
      </c>
      <c r="H103" s="42">
        <f t="shared" si="15"/>
        <v>0</v>
      </c>
      <c r="I103" s="64">
        <v>0</v>
      </c>
      <c r="J103" s="37"/>
    </row>
    <row r="104" spans="1:10" ht="14.25" customHeight="1">
      <c r="A104" s="14" t="s">
        <v>180</v>
      </c>
      <c r="B104" s="28" t="s">
        <v>55</v>
      </c>
      <c r="C104" s="14" t="s">
        <v>72</v>
      </c>
      <c r="D104" s="14" t="s">
        <v>36</v>
      </c>
      <c r="E104" s="14" t="s">
        <v>12</v>
      </c>
      <c r="F104" s="42">
        <f t="shared" si="15"/>
        <v>12500</v>
      </c>
      <c r="G104" s="42">
        <f t="shared" si="15"/>
        <v>0</v>
      </c>
      <c r="H104" s="42">
        <f t="shared" si="15"/>
        <v>0</v>
      </c>
      <c r="I104" s="64">
        <v>0</v>
      </c>
      <c r="J104" s="37"/>
    </row>
    <row r="105" spans="1:10" ht="14.25" customHeight="1">
      <c r="A105" s="14" t="s">
        <v>181</v>
      </c>
      <c r="B105" s="12" t="s">
        <v>58</v>
      </c>
      <c r="C105" s="14" t="s">
        <v>72</v>
      </c>
      <c r="D105" s="14" t="s">
        <v>36</v>
      </c>
      <c r="E105" s="14" t="s">
        <v>34</v>
      </c>
      <c r="F105" s="42">
        <v>12500</v>
      </c>
      <c r="G105" s="42">
        <v>0</v>
      </c>
      <c r="H105" s="42">
        <v>0</v>
      </c>
      <c r="I105" s="64">
        <v>0</v>
      </c>
      <c r="J105" s="37"/>
    </row>
    <row r="106" spans="1:10" ht="14.25" customHeight="1">
      <c r="A106" s="14" t="s">
        <v>182</v>
      </c>
      <c r="B106" s="12" t="s">
        <v>94</v>
      </c>
      <c r="C106" s="14" t="s">
        <v>72</v>
      </c>
      <c r="D106" s="14" t="s">
        <v>17</v>
      </c>
      <c r="E106" s="14"/>
      <c r="F106" s="42">
        <v>0</v>
      </c>
      <c r="G106" s="42">
        <f aca="true" t="shared" si="16" ref="G106:H108">G107</f>
        <v>12500</v>
      </c>
      <c r="H106" s="42">
        <f t="shared" si="16"/>
        <v>12500</v>
      </c>
      <c r="I106" s="64">
        <f t="shared" si="11"/>
        <v>1</v>
      </c>
      <c r="J106" s="37"/>
    </row>
    <row r="107" spans="1:10" ht="14.25" customHeight="1">
      <c r="A107" s="14" t="s">
        <v>183</v>
      </c>
      <c r="B107" s="12" t="s">
        <v>18</v>
      </c>
      <c r="C107" s="14" t="s">
        <v>72</v>
      </c>
      <c r="D107" s="14" t="s">
        <v>19</v>
      </c>
      <c r="E107" s="14"/>
      <c r="F107" s="42">
        <f>F108</f>
        <v>0</v>
      </c>
      <c r="G107" s="42">
        <f t="shared" si="16"/>
        <v>12500</v>
      </c>
      <c r="H107" s="42">
        <f t="shared" si="16"/>
        <v>12500</v>
      </c>
      <c r="I107" s="64">
        <f t="shared" si="11"/>
        <v>1</v>
      </c>
      <c r="J107" s="37"/>
    </row>
    <row r="108" spans="1:10" ht="14.25" customHeight="1">
      <c r="A108" s="14" t="s">
        <v>184</v>
      </c>
      <c r="B108" s="13" t="s">
        <v>56</v>
      </c>
      <c r="C108" s="14" t="s">
        <v>72</v>
      </c>
      <c r="D108" s="14" t="s">
        <v>19</v>
      </c>
      <c r="E108" s="14" t="s">
        <v>69</v>
      </c>
      <c r="F108" s="42">
        <f>F109</f>
        <v>0</v>
      </c>
      <c r="G108" s="42">
        <f t="shared" si="16"/>
        <v>12500</v>
      </c>
      <c r="H108" s="42">
        <f t="shared" si="16"/>
        <v>12500</v>
      </c>
      <c r="I108" s="64">
        <f t="shared" si="11"/>
        <v>1</v>
      </c>
      <c r="J108" s="37"/>
    </row>
    <row r="109" spans="1:10" ht="14.25" customHeight="1">
      <c r="A109" s="14" t="s">
        <v>185</v>
      </c>
      <c r="B109" s="12" t="s">
        <v>173</v>
      </c>
      <c r="C109" s="14" t="s">
        <v>72</v>
      </c>
      <c r="D109" s="14" t="s">
        <v>19</v>
      </c>
      <c r="E109" s="14" t="s">
        <v>172</v>
      </c>
      <c r="F109" s="42">
        <v>0</v>
      </c>
      <c r="G109" s="42">
        <v>12500</v>
      </c>
      <c r="H109" s="42">
        <v>12500</v>
      </c>
      <c r="I109" s="64">
        <f t="shared" si="11"/>
        <v>1</v>
      </c>
      <c r="J109" s="37"/>
    </row>
    <row r="110" spans="1:10" ht="28.5" customHeight="1">
      <c r="A110" s="14" t="s">
        <v>14</v>
      </c>
      <c r="B110" s="50" t="s">
        <v>153</v>
      </c>
      <c r="C110" s="14" t="s">
        <v>154</v>
      </c>
      <c r="D110" s="14"/>
      <c r="E110" s="14"/>
      <c r="F110" s="42">
        <f aca="true" t="shared" si="17" ref="F110:H113">F111</f>
        <v>0</v>
      </c>
      <c r="G110" s="42">
        <f t="shared" si="17"/>
        <v>16000</v>
      </c>
      <c r="H110" s="42">
        <f t="shared" si="17"/>
        <v>16000</v>
      </c>
      <c r="I110" s="64">
        <f t="shared" si="11"/>
        <v>1</v>
      </c>
      <c r="J110" s="37"/>
    </row>
    <row r="111" spans="1:10" ht="14.25" customHeight="1">
      <c r="A111" s="14" t="s">
        <v>186</v>
      </c>
      <c r="B111" s="12" t="s">
        <v>94</v>
      </c>
      <c r="C111" s="14" t="s">
        <v>154</v>
      </c>
      <c r="D111" s="14" t="s">
        <v>17</v>
      </c>
      <c r="E111" s="14"/>
      <c r="F111" s="42">
        <f t="shared" si="17"/>
        <v>0</v>
      </c>
      <c r="G111" s="42">
        <f t="shared" si="17"/>
        <v>16000</v>
      </c>
      <c r="H111" s="42">
        <f t="shared" si="17"/>
        <v>16000</v>
      </c>
      <c r="I111" s="64">
        <f t="shared" si="11"/>
        <v>1</v>
      </c>
      <c r="J111" s="37"/>
    </row>
    <row r="112" spans="1:10" ht="14.25" customHeight="1">
      <c r="A112" s="14" t="s">
        <v>187</v>
      </c>
      <c r="B112" s="12" t="s">
        <v>18</v>
      </c>
      <c r="C112" s="14" t="s">
        <v>154</v>
      </c>
      <c r="D112" s="14" t="s">
        <v>19</v>
      </c>
      <c r="E112" s="14"/>
      <c r="F112" s="42">
        <f t="shared" si="17"/>
        <v>0</v>
      </c>
      <c r="G112" s="42">
        <f t="shared" si="17"/>
        <v>16000</v>
      </c>
      <c r="H112" s="42">
        <f t="shared" si="17"/>
        <v>16000</v>
      </c>
      <c r="I112" s="64">
        <f t="shared" si="11"/>
        <v>1</v>
      </c>
      <c r="J112" s="37"/>
    </row>
    <row r="113" spans="1:10" ht="14.25" customHeight="1">
      <c r="A113" s="14" t="s">
        <v>188</v>
      </c>
      <c r="B113" s="51" t="s">
        <v>38</v>
      </c>
      <c r="C113" s="14" t="s">
        <v>154</v>
      </c>
      <c r="D113" s="14" t="s">
        <v>19</v>
      </c>
      <c r="E113" s="14" t="s">
        <v>40</v>
      </c>
      <c r="F113" s="42">
        <f t="shared" si="17"/>
        <v>0</v>
      </c>
      <c r="G113" s="42">
        <f t="shared" si="17"/>
        <v>16000</v>
      </c>
      <c r="H113" s="42">
        <f t="shared" si="17"/>
        <v>16000</v>
      </c>
      <c r="I113" s="64">
        <f t="shared" si="11"/>
        <v>1</v>
      </c>
      <c r="J113" s="37"/>
    </row>
    <row r="114" spans="1:10" ht="14.25" customHeight="1">
      <c r="A114" s="14" t="s">
        <v>189</v>
      </c>
      <c r="B114" s="13" t="s">
        <v>155</v>
      </c>
      <c r="C114" s="14" t="s">
        <v>154</v>
      </c>
      <c r="D114" s="14" t="s">
        <v>19</v>
      </c>
      <c r="E114" s="14" t="s">
        <v>156</v>
      </c>
      <c r="F114" s="42">
        <v>0</v>
      </c>
      <c r="G114" s="42">
        <v>16000</v>
      </c>
      <c r="H114" s="42">
        <v>16000</v>
      </c>
      <c r="I114" s="64">
        <f t="shared" si="11"/>
        <v>1</v>
      </c>
      <c r="J114" s="37"/>
    </row>
    <row r="115" spans="1:10" ht="56.25" customHeight="1">
      <c r="A115" s="14" t="s">
        <v>190</v>
      </c>
      <c r="B115" s="24" t="s">
        <v>110</v>
      </c>
      <c r="C115" s="14" t="s">
        <v>75</v>
      </c>
      <c r="D115" s="14" t="s">
        <v>11</v>
      </c>
      <c r="E115" s="14" t="s">
        <v>29</v>
      </c>
      <c r="F115" s="42">
        <f aca="true" t="shared" si="18" ref="F115:H116">F116</f>
        <v>1701581</v>
      </c>
      <c r="G115" s="42">
        <f t="shared" si="18"/>
        <v>1701581</v>
      </c>
      <c r="H115" s="42">
        <f t="shared" si="18"/>
        <v>1701581</v>
      </c>
      <c r="I115" s="64">
        <f t="shared" si="11"/>
        <v>1</v>
      </c>
      <c r="J115" s="37"/>
    </row>
    <row r="116" spans="1:10" ht="15" customHeight="1">
      <c r="A116" s="14" t="s">
        <v>191</v>
      </c>
      <c r="B116" s="12" t="s">
        <v>30</v>
      </c>
      <c r="C116" s="14" t="s">
        <v>75</v>
      </c>
      <c r="D116" s="14" t="s">
        <v>32</v>
      </c>
      <c r="E116" s="14" t="s">
        <v>29</v>
      </c>
      <c r="F116" s="42">
        <f t="shared" si="18"/>
        <v>1701581</v>
      </c>
      <c r="G116" s="42">
        <f t="shared" si="18"/>
        <v>1701581</v>
      </c>
      <c r="H116" s="42">
        <f t="shared" si="18"/>
        <v>1701581</v>
      </c>
      <c r="I116" s="64">
        <f t="shared" si="11"/>
        <v>1</v>
      </c>
      <c r="J116" s="37"/>
    </row>
    <row r="117" spans="1:10" ht="16.5" customHeight="1">
      <c r="A117" s="14" t="s">
        <v>192</v>
      </c>
      <c r="B117" s="12" t="s">
        <v>31</v>
      </c>
      <c r="C117" s="14" t="s">
        <v>75</v>
      </c>
      <c r="D117" s="14" t="s">
        <v>33</v>
      </c>
      <c r="E117" s="14" t="s">
        <v>29</v>
      </c>
      <c r="F117" s="42">
        <f>F118+F120</f>
        <v>1701581</v>
      </c>
      <c r="G117" s="42">
        <f>G118+G120</f>
        <v>1701581</v>
      </c>
      <c r="H117" s="42">
        <f>H118+H120</f>
        <v>1701581</v>
      </c>
      <c r="I117" s="64">
        <f t="shared" si="11"/>
        <v>1</v>
      </c>
      <c r="J117" s="37"/>
    </row>
    <row r="118" spans="1:10" ht="18" customHeight="1">
      <c r="A118" s="14" t="s">
        <v>193</v>
      </c>
      <c r="B118" s="44" t="s">
        <v>55</v>
      </c>
      <c r="C118" s="14" t="s">
        <v>75</v>
      </c>
      <c r="D118" s="14" t="s">
        <v>33</v>
      </c>
      <c r="E118" s="14" t="s">
        <v>12</v>
      </c>
      <c r="F118" s="42">
        <f>F119</f>
        <v>64686</v>
      </c>
      <c r="G118" s="42">
        <f>G119</f>
        <v>64686</v>
      </c>
      <c r="H118" s="42">
        <f>H119</f>
        <v>64686</v>
      </c>
      <c r="I118" s="64">
        <f t="shared" si="11"/>
        <v>1</v>
      </c>
      <c r="J118" s="37"/>
    </row>
    <row r="119" spans="1:10" ht="18" customHeight="1">
      <c r="A119" s="14" t="s">
        <v>194</v>
      </c>
      <c r="B119" s="40" t="s">
        <v>80</v>
      </c>
      <c r="C119" s="14" t="s">
        <v>75</v>
      </c>
      <c r="D119" s="14" t="s">
        <v>33</v>
      </c>
      <c r="E119" s="14" t="s">
        <v>24</v>
      </c>
      <c r="F119" s="42">
        <v>64686</v>
      </c>
      <c r="G119" s="42">
        <v>64686</v>
      </c>
      <c r="H119" s="42">
        <v>64686</v>
      </c>
      <c r="I119" s="64">
        <f t="shared" si="11"/>
        <v>1</v>
      </c>
      <c r="J119" s="37"/>
    </row>
    <row r="120" spans="1:10" ht="18" customHeight="1">
      <c r="A120" s="14" t="s">
        <v>211</v>
      </c>
      <c r="B120" s="13" t="s">
        <v>57</v>
      </c>
      <c r="C120" s="14" t="s">
        <v>75</v>
      </c>
      <c r="D120" s="14" t="s">
        <v>33</v>
      </c>
      <c r="E120" s="14" t="s">
        <v>70</v>
      </c>
      <c r="F120" s="42">
        <f>F121</f>
        <v>1636895</v>
      </c>
      <c r="G120" s="42">
        <f>G121</f>
        <v>1636895</v>
      </c>
      <c r="H120" s="42">
        <f>H121</f>
        <v>1636895</v>
      </c>
      <c r="I120" s="64">
        <f t="shared" si="11"/>
        <v>1</v>
      </c>
      <c r="J120" s="37"/>
    </row>
    <row r="121" spans="1:10" ht="18" customHeight="1">
      <c r="A121" s="14" t="s">
        <v>212</v>
      </c>
      <c r="B121" s="13" t="s">
        <v>43</v>
      </c>
      <c r="C121" s="14" t="s">
        <v>75</v>
      </c>
      <c r="D121" s="14" t="s">
        <v>33</v>
      </c>
      <c r="E121" s="14" t="s">
        <v>44</v>
      </c>
      <c r="F121" s="42">
        <v>1636895</v>
      </c>
      <c r="G121" s="42">
        <v>1636895</v>
      </c>
      <c r="H121" s="42">
        <v>1636895</v>
      </c>
      <c r="I121" s="64">
        <f t="shared" si="11"/>
        <v>1</v>
      </c>
      <c r="J121" s="37"/>
    </row>
    <row r="122" spans="1:10" ht="31.5" customHeight="1">
      <c r="A122" s="57" t="s">
        <v>213</v>
      </c>
      <c r="B122" s="52" t="s">
        <v>175</v>
      </c>
      <c r="C122" s="14" t="s">
        <v>174</v>
      </c>
      <c r="D122" s="14"/>
      <c r="E122" s="14"/>
      <c r="F122" s="42">
        <f aca="true" t="shared" si="19" ref="F122:H125">F123</f>
        <v>0</v>
      </c>
      <c r="G122" s="42">
        <f t="shared" si="19"/>
        <v>95000</v>
      </c>
      <c r="H122" s="42">
        <f t="shared" si="19"/>
        <v>10000</v>
      </c>
      <c r="I122" s="64">
        <f t="shared" si="11"/>
        <v>0.10526315789473684</v>
      </c>
      <c r="J122" s="37"/>
    </row>
    <row r="123" spans="1:10" ht="18" customHeight="1">
      <c r="A123" s="57" t="s">
        <v>222</v>
      </c>
      <c r="B123" s="12" t="s">
        <v>94</v>
      </c>
      <c r="C123" s="14" t="s">
        <v>174</v>
      </c>
      <c r="D123" s="14" t="s">
        <v>17</v>
      </c>
      <c r="E123" s="14"/>
      <c r="F123" s="42">
        <f t="shared" si="19"/>
        <v>0</v>
      </c>
      <c r="G123" s="42">
        <f t="shared" si="19"/>
        <v>95000</v>
      </c>
      <c r="H123" s="42">
        <f t="shared" si="19"/>
        <v>10000</v>
      </c>
      <c r="I123" s="64">
        <f t="shared" si="11"/>
        <v>0.10526315789473684</v>
      </c>
      <c r="J123" s="37"/>
    </row>
    <row r="124" spans="1:10" ht="18" customHeight="1">
      <c r="A124" s="57" t="s">
        <v>223</v>
      </c>
      <c r="B124" s="12" t="s">
        <v>18</v>
      </c>
      <c r="C124" s="14" t="s">
        <v>174</v>
      </c>
      <c r="D124" s="14" t="s">
        <v>19</v>
      </c>
      <c r="E124" s="14"/>
      <c r="F124" s="42">
        <f t="shared" si="19"/>
        <v>0</v>
      </c>
      <c r="G124" s="42">
        <f t="shared" si="19"/>
        <v>95000</v>
      </c>
      <c r="H124" s="42">
        <f t="shared" si="19"/>
        <v>10000</v>
      </c>
      <c r="I124" s="64">
        <f t="shared" si="11"/>
        <v>0.10526315789473684</v>
      </c>
      <c r="J124" s="37"/>
    </row>
    <row r="125" spans="1:10" ht="18" customHeight="1">
      <c r="A125" s="57" t="s">
        <v>224</v>
      </c>
      <c r="B125" s="13" t="s">
        <v>56</v>
      </c>
      <c r="C125" s="14" t="s">
        <v>174</v>
      </c>
      <c r="D125" s="14" t="s">
        <v>19</v>
      </c>
      <c r="E125" s="14" t="s">
        <v>69</v>
      </c>
      <c r="F125" s="42">
        <f t="shared" si="19"/>
        <v>0</v>
      </c>
      <c r="G125" s="42">
        <f t="shared" si="19"/>
        <v>95000</v>
      </c>
      <c r="H125" s="42">
        <f t="shared" si="19"/>
        <v>10000</v>
      </c>
      <c r="I125" s="64">
        <f t="shared" si="11"/>
        <v>0.10526315789473684</v>
      </c>
      <c r="J125" s="37"/>
    </row>
    <row r="126" spans="1:10" ht="18" customHeight="1">
      <c r="A126" s="57" t="s">
        <v>225</v>
      </c>
      <c r="B126" s="12" t="s">
        <v>173</v>
      </c>
      <c r="C126" s="14" t="s">
        <v>174</v>
      </c>
      <c r="D126" s="14" t="s">
        <v>19</v>
      </c>
      <c r="E126" s="14" t="s">
        <v>172</v>
      </c>
      <c r="F126" s="42">
        <v>0</v>
      </c>
      <c r="G126" s="42">
        <v>95000</v>
      </c>
      <c r="H126" s="42">
        <v>10000</v>
      </c>
      <c r="I126" s="64">
        <f t="shared" si="11"/>
        <v>0.10526315789473684</v>
      </c>
      <c r="J126" s="37"/>
    </row>
    <row r="127" spans="1:11" ht="15" customHeight="1">
      <c r="A127" s="21"/>
      <c r="B127" s="58" t="s">
        <v>59</v>
      </c>
      <c r="C127" s="22"/>
      <c r="D127" s="30"/>
      <c r="E127" s="61"/>
      <c r="F127" s="47">
        <f>F11+F48</f>
        <v>4663349</v>
      </c>
      <c r="G127" s="47">
        <f>G11+G48</f>
        <v>5225714.73</v>
      </c>
      <c r="H127" s="47">
        <f>H11+H48</f>
        <v>5082745.74</v>
      </c>
      <c r="I127" s="64">
        <f t="shared" si="11"/>
        <v>0.9726412562899315</v>
      </c>
      <c r="J127" s="41"/>
      <c r="K127" s="41"/>
    </row>
    <row r="128" spans="1:10" ht="15">
      <c r="A128" s="59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5">
      <c r="A129" s="59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5">
      <c r="A130" s="60"/>
      <c r="B130" s="20"/>
      <c r="C130" s="20"/>
      <c r="D130" s="20"/>
      <c r="E130" s="20"/>
      <c r="F130" s="20"/>
      <c r="G130" s="20"/>
      <c r="H130" s="20"/>
      <c r="I130" s="20"/>
      <c r="J130" s="20"/>
    </row>
    <row r="131" ht="15">
      <c r="A131" s="20"/>
    </row>
    <row r="132" ht="15">
      <c r="A132" s="20"/>
    </row>
    <row r="133" ht="15">
      <c r="A133" s="20"/>
    </row>
  </sheetData>
  <sheetProtection/>
  <mergeCells count="3">
    <mergeCell ref="A5:I5"/>
    <mergeCell ref="A6:I6"/>
    <mergeCell ref="C1:I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2018-12-18T16:42:01Z</cp:lastPrinted>
  <dcterms:created xsi:type="dcterms:W3CDTF">2006-09-28T05:33:49Z</dcterms:created>
  <dcterms:modified xsi:type="dcterms:W3CDTF">2020-03-12T04:34:05Z</dcterms:modified>
  <cp:category/>
  <cp:version/>
  <cp:contentType/>
  <cp:contentStatus/>
</cp:coreProperties>
</file>