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<sst xmlns="http://schemas.openxmlformats.org/spreadsheetml/2006/main" count="538" uniqueCount="235">
  <si>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</si>
  <si>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</si>
  <si>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</si>
  <si>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</si>
  <si>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</si>
  <si>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</si>
  <si>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</si>
  <si>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</si>
  <si>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</si>
  <si>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</si>
  <si>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</si>
  <si>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</si>
  <si>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</si>
  <si>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</si>
  <si>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</si>
  <si>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</si>
  <si>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</si>
  <si>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</si>
  <si>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</si>
  <si>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</si>
  <si>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</si>
  <si>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</si>
  <si>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</si>
  <si>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</si>
  <si>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</si>
  <si>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</si>
  <si>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</si>
  <si>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</si>
  <si>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</si>
  <si>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</si>
  <si>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</si>
  <si>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</si>
  <si>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</si>
  <si>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</si>
  <si>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</si>
  <si>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</si>
  <si>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</si>
  <si>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</si>
  <si>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</si>
  <si>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</si>
  <si>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</si>
  <si>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</si>
  <si>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</si>
  <si>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</si>
  <si>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</si>
  <si>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</si>
  <si>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</si>
  <si>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</si>
  <si>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</si>
  <si>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</si>
  <si>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</si>
  <si>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</si>
  <si>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</si>
  <si>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</si>
  <si>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</si>
  <si>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</si>
  <si>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</si>
  <si>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</si>
  <si>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</si>
  <si>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</si>
  <si>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</si>
  <si>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</si>
  <si>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</si>
  <si>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</si>
  <si>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</si>
  <si>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</si>
  <si>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</si>
  <si>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</si>
  <si>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</si>
  <si>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</si>
  <si>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</si>
  <si>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</si>
  <si>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</si>
  <si>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</si>
  <si>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</si>
  <si>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</si>
  <si>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</si>
  <si>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</si>
  <si>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</si>
  <si>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</si>
  <si>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</si>
  <si>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</si>
  <si>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</si>
  <si>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</si>
  <si>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</si>
  <si>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</si>
  <si>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</si>
  <si>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</si>
  <si>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</si>
  <si>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</si>
  <si>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</si>
  <si>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</si>
  <si>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</si>
  <si>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</si>
  <si>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</si>
  <si>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</si>
  <si>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</si>
  <si>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</si>
  <si>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</si>
  <si>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</si>
  <si>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</si>
  <si>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</si>
  <si>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</si>
  <si>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</si>
  <si>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</si>
  <si>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</si>
  <si>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65</t>
  </si>
  <si>
    <t>66</t>
  </si>
  <si>
    <t>67</t>
  </si>
  <si>
    <t>68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</si>
  <si>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</si>
  <si>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</si>
  <si>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</si>
  <si>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</si>
  <si>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</si>
  <si>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</si>
  <si>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</si>
  <si>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</si>
  <si>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</si>
  <si>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</si>
  <si>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</si>
  <si>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</si>
  <si>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</si>
  <si>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</si>
  <si>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</si>
  <si>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</si>
  <si>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</si>
  <si>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</si>
  <si>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</si>
  <si>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</si>
  <si>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</si>
  <si>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</si>
  <si>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0110075550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</si>
  <si>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</si>
  <si>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</si>
  <si>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</si>
  <si>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</si>
  <si>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</si>
  <si>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</si>
  <si>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</si>
  <si>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</si>
  <si>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</si>
  <si>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</si>
  <si>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</si>
  <si>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</si>
  <si>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</si>
  <si>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</si>
  <si>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71</t>
  </si>
  <si>
    <t>72</t>
  </si>
  <si>
    <t>75</t>
  </si>
  <si>
    <t>76</t>
  </si>
  <si>
    <t>77</t>
  </si>
  <si>
    <t>78</t>
  </si>
  <si>
    <t>79</t>
  </si>
  <si>
    <t>80</t>
  </si>
  <si>
    <t>57</t>
  </si>
  <si>
    <t>81</t>
  </si>
  <si>
    <t>82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</si>
  <si>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</si>
  <si>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</si>
  <si>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</si>
  <si>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</si>
  <si>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83</t>
  </si>
  <si>
    <t>84</t>
  </si>
  <si>
    <t>85</t>
  </si>
  <si>
    <t>86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</si>
  <si>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</si>
  <si>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</si>
  <si>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</si>
  <si>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</si>
  <si>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</si>
  <si>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</si>
  <si>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01100S4120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</si>
  <si>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</si>
  <si>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87</t>
  </si>
  <si>
    <t>88</t>
  </si>
  <si>
    <t>89</t>
  </si>
  <si>
    <t>90</t>
  </si>
  <si>
    <t>97</t>
  </si>
  <si>
    <t>98</t>
  </si>
  <si>
    <t>99</t>
  </si>
  <si>
    <t>103</t>
  </si>
  <si>
    <t>104</t>
  </si>
  <si>
    <t>105</t>
  </si>
  <si>
    <t>7210010210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</si>
  <si>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</si>
  <si>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Выплаты, обеспечивающие повышение отлаты труда  работников бюджетной сферы  по Администрации Добромысловского сельсовета в рамках непрограммных расходов отдельных органов исполнительной власти</t>
  </si>
  <si>
    <t>112</t>
  </si>
  <si>
    <t>113</t>
  </si>
  <si>
    <t>114</t>
  </si>
  <si>
    <t>115</t>
  </si>
  <si>
    <t>116</t>
  </si>
  <si>
    <t>117</t>
  </si>
  <si>
    <t>Другие вопросы в области национальной экономики</t>
  </si>
  <si>
    <t>0412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</si>
  <si>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</si>
  <si>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</si>
  <si>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118</t>
  </si>
  <si>
    <t>119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</si>
  <si>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</si>
  <si>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</si>
  <si>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</si>
  <si>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</si>
  <si>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 xml:space="preserve">Приложение 4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..2020 № 
</t>
  </si>
  <si>
    <r>
      <t xml:space="preserve">                                                                                                         за 2019 год                                                                     </t>
    </r>
    <r>
      <rPr>
        <sz val="12"/>
        <rFont val="Times New Roman"/>
        <family val="1"/>
      </rPr>
      <t>(рублей)</t>
    </r>
  </si>
  <si>
    <t xml:space="preserve">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</si>
  <si>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72100S0210</t>
  </si>
  <si>
    <t>Исполнение судебных актов</t>
  </si>
  <si>
    <t>830</t>
  </si>
  <si>
    <t>7210010230</t>
  </si>
  <si>
    <t>7210010380</t>
  </si>
  <si>
    <t>Коммунальное хозяйство</t>
  </si>
  <si>
    <t>0502</t>
  </si>
  <si>
    <t>721000000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</si>
  <si>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</si>
  <si>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7210083480</t>
  </si>
  <si>
    <t>62</t>
  </si>
  <si>
    <t>63</t>
  </si>
  <si>
    <t>64</t>
  </si>
  <si>
    <t>73</t>
  </si>
  <si>
    <t>74</t>
  </si>
  <si>
    <t>91</t>
  </si>
  <si>
    <t>92</t>
  </si>
  <si>
    <t>93</t>
  </si>
  <si>
    <t>94</t>
  </si>
  <si>
    <t>95</t>
  </si>
  <si>
    <t>96</t>
  </si>
  <si>
    <t>101</t>
  </si>
  <si>
    <t>102</t>
  </si>
  <si>
    <t>106</t>
  </si>
  <si>
    <t>107</t>
  </si>
  <si>
    <t>108</t>
  </si>
  <si>
    <t>109</t>
  </si>
  <si>
    <t>110</t>
  </si>
  <si>
    <t>111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</si>
</sst>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  <xf numFmtId="166" fontId="8" fillId="0" borderId="1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A128" sqref="A128"/>
    </sheetView>
  </sheetViews>
  <sheetFormatPr defaultColWidth="9.140625" defaultRowHeight="15"/>
  <cols>
    <col min="1" max="1" width="3.42187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  <col min="10" max="10" width="12.8515625" style="61" customWidth="1"/>
  </cols>
  <sheetData>
    <row r="1" spans="1:10" ht="113.25" customHeight="1">
      <c r="A1" s="1"/>
      <c r="B1" s="2"/>
      <c r="C1" s="3"/>
      <c r="D1" s="3"/>
      <c r="E1" s="64" t="s">
        <v>203</v>
      </c>
      <c r="F1" s="65"/>
      <c r="G1" s="65"/>
      <c r="H1" s="65"/>
      <c r="I1" s="65"/>
      <c r="J1" s="65"/>
    </row>
    <row r="2" spans="1:10" ht="43.5" customHeight="1" hidden="1">
      <c r="A2" s="1"/>
      <c r="B2" s="2"/>
      <c r="C2" s="3"/>
      <c r="D2" s="3"/>
      <c r="E2" s="3"/>
      <c r="F2" s="4"/>
      <c r="G2" s="13" t="s">
        <v>44</v>
      </c>
      <c r="H2" s="13" t="s">
        <v>44</v>
      </c>
      <c r="I2" s="13" t="s">
        <v>44</v>
      </c>
      <c r="J2" s="56" t="s">
        <v>44</v>
      </c>
    </row>
    <row r="3" spans="1:10" ht="48.75" customHeight="1" hidden="1">
      <c r="A3" s="1"/>
      <c r="B3" s="2"/>
      <c r="C3" s="3"/>
      <c r="D3" s="3"/>
      <c r="E3" s="3"/>
      <c r="F3" s="5"/>
      <c r="G3" s="13" t="s">
        <v>44</v>
      </c>
      <c r="H3" s="13" t="s">
        <v>44</v>
      </c>
      <c r="I3" s="13" t="s">
        <v>44</v>
      </c>
      <c r="J3" s="56" t="s">
        <v>44</v>
      </c>
    </row>
    <row r="4" spans="1:10" ht="1.5" customHeight="1">
      <c r="A4" s="1"/>
      <c r="B4" s="2"/>
      <c r="C4" s="3"/>
      <c r="D4" s="3"/>
      <c r="E4" s="3"/>
      <c r="F4" s="3"/>
      <c r="G4" s="6"/>
      <c r="H4" s="6"/>
      <c r="I4" s="6"/>
      <c r="J4" s="57"/>
    </row>
    <row r="5" spans="1:10" ht="15.75" customHeight="1">
      <c r="A5" s="62" t="s">
        <v>160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5" customHeight="1">
      <c r="A6" s="63" t="s">
        <v>204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.75" hidden="1">
      <c r="A7" s="7"/>
      <c r="B7" s="8"/>
      <c r="C7" s="8"/>
      <c r="D7" s="8"/>
      <c r="E7" s="8"/>
      <c r="F7" s="8"/>
      <c r="G7" s="8"/>
      <c r="H7" s="8"/>
      <c r="I7" s="8"/>
      <c r="J7" s="58"/>
    </row>
    <row r="8" spans="1:10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  <c r="J8" s="55" t="s">
        <v>0</v>
      </c>
    </row>
    <row r="9" spans="1:10" ht="66.75" customHeight="1">
      <c r="A9" s="43" t="s">
        <v>1</v>
      </c>
      <c r="B9" s="43" t="s">
        <v>2</v>
      </c>
      <c r="C9" s="44" t="s">
        <v>3</v>
      </c>
      <c r="D9" s="44" t="s">
        <v>161</v>
      </c>
      <c r="E9" s="44" t="s">
        <v>4</v>
      </c>
      <c r="F9" s="44" t="s">
        <v>5</v>
      </c>
      <c r="G9" s="54" t="s">
        <v>199</v>
      </c>
      <c r="H9" s="23" t="s">
        <v>200</v>
      </c>
      <c r="I9" s="23" t="s">
        <v>201</v>
      </c>
      <c r="J9" s="59" t="s">
        <v>202</v>
      </c>
    </row>
    <row r="10" spans="1:10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14</v>
      </c>
      <c r="I10" s="23" t="s">
        <v>17</v>
      </c>
      <c r="J10" s="59" t="s">
        <v>20</v>
      </c>
    </row>
    <row r="11" spans="1:10" ht="15" customHeight="1">
      <c r="A11" s="17" t="s">
        <v>6</v>
      </c>
      <c r="B11" s="16" t="s">
        <v>126</v>
      </c>
      <c r="C11" s="18">
        <v>816</v>
      </c>
      <c r="D11" s="21"/>
      <c r="E11" s="21"/>
      <c r="F11" s="21"/>
      <c r="G11" s="51">
        <f>G12+G60+G76+G92+G111+G118+G69</f>
        <v>4663349</v>
      </c>
      <c r="H11" s="51">
        <f>H12+H60+H76+H92+H111+H118+H69</f>
        <v>5225714.73</v>
      </c>
      <c r="I11" s="51">
        <f>I12+I60+I76+I92+I111+I118+I69</f>
        <v>5082745.74</v>
      </c>
      <c r="J11" s="66">
        <f>I11*100%/H11</f>
        <v>0.9726412562899315</v>
      </c>
    </row>
    <row r="12" spans="1:11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52">
        <f>G13+G22+G48+G54</f>
        <v>2677313</v>
      </c>
      <c r="H12" s="52">
        <f>H13+H22+H48+H54</f>
        <v>2826308.73</v>
      </c>
      <c r="I12" s="52">
        <f>I13+I22+I48+I54</f>
        <v>2821421.7399999998</v>
      </c>
      <c r="J12" s="66">
        <f aca="true" t="shared" si="0" ref="J12:J75">I12*100%/H12</f>
        <v>0.9982708930740202</v>
      </c>
      <c r="K12" s="39"/>
    </row>
    <row r="13" spans="1:10" ht="13.5" customHeight="1">
      <c r="A13" s="17" t="s">
        <v>8</v>
      </c>
      <c r="B13" s="16" t="s">
        <v>43</v>
      </c>
      <c r="C13" s="18">
        <v>816</v>
      </c>
      <c r="D13" s="19" t="s">
        <v>38</v>
      </c>
      <c r="E13" s="21"/>
      <c r="F13" s="37"/>
      <c r="G13" s="40">
        <f aca="true" t="shared" si="1" ref="G13:I14">G14</f>
        <v>729203</v>
      </c>
      <c r="H13" s="40">
        <f t="shared" si="1"/>
        <v>737794</v>
      </c>
      <c r="I13" s="40">
        <f t="shared" si="1"/>
        <v>737794</v>
      </c>
      <c r="J13" s="66">
        <f t="shared" si="0"/>
        <v>1</v>
      </c>
    </row>
    <row r="14" spans="1:10" ht="13.5" customHeight="1">
      <c r="A14" s="24">
        <v>4</v>
      </c>
      <c r="B14" s="14" t="s">
        <v>135</v>
      </c>
      <c r="C14" s="18">
        <v>816</v>
      </c>
      <c r="D14" s="19" t="s">
        <v>38</v>
      </c>
      <c r="E14" s="19">
        <v>7200000000</v>
      </c>
      <c r="F14" s="37"/>
      <c r="G14" s="40">
        <f t="shared" si="1"/>
        <v>729203</v>
      </c>
      <c r="H14" s="40">
        <f t="shared" si="1"/>
        <v>737794</v>
      </c>
      <c r="I14" s="40">
        <f t="shared" si="1"/>
        <v>737794</v>
      </c>
      <c r="J14" s="66">
        <f t="shared" si="0"/>
        <v>1</v>
      </c>
    </row>
    <row r="15" spans="1:10" ht="14.25" customHeight="1">
      <c r="A15" s="24">
        <v>5</v>
      </c>
      <c r="B15" s="16" t="s">
        <v>136</v>
      </c>
      <c r="C15" s="18">
        <v>816</v>
      </c>
      <c r="D15" s="19" t="s">
        <v>38</v>
      </c>
      <c r="E15" s="19">
        <v>7210000000</v>
      </c>
      <c r="F15" s="37"/>
      <c r="G15" s="40">
        <f>G16+G19</f>
        <v>729203</v>
      </c>
      <c r="H15" s="40">
        <f>H16+H19</f>
        <v>737794</v>
      </c>
      <c r="I15" s="40">
        <f>I16+I19</f>
        <v>737794</v>
      </c>
      <c r="J15" s="66">
        <f t="shared" si="0"/>
        <v>1</v>
      </c>
    </row>
    <row r="16" spans="1:10" ht="12.75" customHeight="1">
      <c r="A16" s="17" t="s">
        <v>11</v>
      </c>
      <c r="B16" s="35" t="s">
        <v>134</v>
      </c>
      <c r="C16" s="18">
        <v>816</v>
      </c>
      <c r="D16" s="19" t="s">
        <v>38</v>
      </c>
      <c r="E16" s="21">
        <v>7210000230</v>
      </c>
      <c r="F16" s="37"/>
      <c r="G16" s="40">
        <f aca="true" t="shared" si="2" ref="G16:I17">G17</f>
        <v>729203</v>
      </c>
      <c r="H16" s="40">
        <f t="shared" si="2"/>
        <v>729955</v>
      </c>
      <c r="I16" s="40">
        <f t="shared" si="2"/>
        <v>729955</v>
      </c>
      <c r="J16" s="66">
        <f t="shared" si="0"/>
        <v>1</v>
      </c>
    </row>
    <row r="17" spans="1:10" ht="27.75" customHeight="1">
      <c r="A17" s="17" t="s">
        <v>14</v>
      </c>
      <c r="B17" s="16" t="s">
        <v>15</v>
      </c>
      <c r="C17" s="18">
        <v>816</v>
      </c>
      <c r="D17" s="19" t="s">
        <v>38</v>
      </c>
      <c r="E17" s="21">
        <v>7210000230</v>
      </c>
      <c r="F17" s="37">
        <v>100</v>
      </c>
      <c r="G17" s="40">
        <f t="shared" si="2"/>
        <v>729203</v>
      </c>
      <c r="H17" s="40">
        <f t="shared" si="2"/>
        <v>729955</v>
      </c>
      <c r="I17" s="40">
        <f t="shared" si="2"/>
        <v>729955</v>
      </c>
      <c r="J17" s="66">
        <f t="shared" si="0"/>
        <v>1</v>
      </c>
    </row>
    <row r="18" spans="1:10" ht="12.75" customHeight="1">
      <c r="A18" s="17" t="s">
        <v>17</v>
      </c>
      <c r="B18" s="16" t="s">
        <v>18</v>
      </c>
      <c r="C18" s="18">
        <v>816</v>
      </c>
      <c r="D18" s="19" t="s">
        <v>38</v>
      </c>
      <c r="E18" s="21">
        <v>7210000230</v>
      </c>
      <c r="F18" s="37">
        <v>120</v>
      </c>
      <c r="G18" s="40">
        <v>729203</v>
      </c>
      <c r="H18" s="40">
        <v>729955</v>
      </c>
      <c r="I18" s="40">
        <v>729955</v>
      </c>
      <c r="J18" s="66">
        <f t="shared" si="0"/>
        <v>1</v>
      </c>
    </row>
    <row r="19" spans="1:10" ht="39" customHeight="1">
      <c r="A19" s="17" t="s">
        <v>20</v>
      </c>
      <c r="B19" s="46" t="s">
        <v>186</v>
      </c>
      <c r="C19" s="18">
        <v>816</v>
      </c>
      <c r="D19" s="19" t="s">
        <v>38</v>
      </c>
      <c r="E19" s="21">
        <v>7210010380</v>
      </c>
      <c r="F19" s="37"/>
      <c r="G19" s="40">
        <f aca="true" t="shared" si="3" ref="G19:I20">G20</f>
        <v>0</v>
      </c>
      <c r="H19" s="40">
        <f t="shared" si="3"/>
        <v>7839</v>
      </c>
      <c r="I19" s="40">
        <f t="shared" si="3"/>
        <v>7839</v>
      </c>
      <c r="J19" s="66">
        <f t="shared" si="0"/>
        <v>1</v>
      </c>
    </row>
    <row r="20" spans="1:10" ht="12.75" customHeight="1">
      <c r="A20" s="17" t="s">
        <v>22</v>
      </c>
      <c r="B20" s="16" t="s">
        <v>15</v>
      </c>
      <c r="C20" s="18">
        <v>816</v>
      </c>
      <c r="D20" s="19" t="s">
        <v>38</v>
      </c>
      <c r="E20" s="21">
        <v>7210010380</v>
      </c>
      <c r="F20" s="37">
        <v>100</v>
      </c>
      <c r="G20" s="40">
        <f t="shared" si="3"/>
        <v>0</v>
      </c>
      <c r="H20" s="40">
        <f t="shared" si="3"/>
        <v>7839</v>
      </c>
      <c r="I20" s="40">
        <f t="shared" si="3"/>
        <v>7839</v>
      </c>
      <c r="J20" s="66">
        <f t="shared" si="0"/>
        <v>1</v>
      </c>
    </row>
    <row r="21" spans="1:10" ht="12.75" customHeight="1">
      <c r="A21" s="17" t="s">
        <v>64</v>
      </c>
      <c r="B21" s="16" t="s">
        <v>18</v>
      </c>
      <c r="C21" s="18">
        <v>816</v>
      </c>
      <c r="D21" s="19" t="s">
        <v>38</v>
      </c>
      <c r="E21" s="21">
        <v>7210010380</v>
      </c>
      <c r="F21" s="37">
        <v>120</v>
      </c>
      <c r="G21" s="40">
        <v>0</v>
      </c>
      <c r="H21" s="40">
        <v>7839</v>
      </c>
      <c r="I21" s="40">
        <v>7839</v>
      </c>
      <c r="J21" s="66">
        <f t="shared" si="0"/>
        <v>1</v>
      </c>
    </row>
    <row r="22" spans="1:11" ht="25.5" customHeight="1">
      <c r="A22" s="17" t="s">
        <v>65</v>
      </c>
      <c r="B22" s="16" t="s">
        <v>39</v>
      </c>
      <c r="C22" s="18">
        <v>816</v>
      </c>
      <c r="D22" s="17" t="s">
        <v>40</v>
      </c>
      <c r="E22" s="17" t="s">
        <v>44</v>
      </c>
      <c r="F22" s="30" t="s">
        <v>44</v>
      </c>
      <c r="G22" s="50">
        <f aca="true" t="shared" si="4" ref="G22:I23">G23</f>
        <v>1870924</v>
      </c>
      <c r="H22" s="50">
        <f t="shared" si="4"/>
        <v>2023828.73</v>
      </c>
      <c r="I22" s="50">
        <f t="shared" si="4"/>
        <v>2018941.7399999998</v>
      </c>
      <c r="J22" s="66">
        <f t="shared" si="0"/>
        <v>0.997585274916025</v>
      </c>
      <c r="K22" s="38"/>
    </row>
    <row r="23" spans="1:10" ht="18.75" customHeight="1">
      <c r="A23" s="17" t="s">
        <v>27</v>
      </c>
      <c r="B23" s="14" t="s">
        <v>135</v>
      </c>
      <c r="C23" s="18">
        <v>816</v>
      </c>
      <c r="D23" s="17" t="s">
        <v>40</v>
      </c>
      <c r="E23" s="17" t="s">
        <v>113</v>
      </c>
      <c r="F23" s="17" t="s">
        <v>44</v>
      </c>
      <c r="G23" s="50">
        <f t="shared" si="4"/>
        <v>1870924</v>
      </c>
      <c r="H23" s="50">
        <f t="shared" si="4"/>
        <v>2023828.73</v>
      </c>
      <c r="I23" s="50">
        <f t="shared" si="4"/>
        <v>2018941.7399999998</v>
      </c>
      <c r="J23" s="66">
        <f t="shared" si="0"/>
        <v>0.997585274916025</v>
      </c>
    </row>
    <row r="24" spans="1:10" ht="17.25" customHeight="1">
      <c r="A24" s="17" t="s">
        <v>28</v>
      </c>
      <c r="B24" s="16" t="s">
        <v>136</v>
      </c>
      <c r="C24" s="18">
        <v>816</v>
      </c>
      <c r="D24" s="17" t="s">
        <v>40</v>
      </c>
      <c r="E24" s="21">
        <v>7210000000</v>
      </c>
      <c r="F24" s="17" t="s">
        <v>44</v>
      </c>
      <c r="G24" s="50">
        <f>G25+G42+G39+G33+G36+G45</f>
        <v>1870924</v>
      </c>
      <c r="H24" s="50">
        <f>H25+H42+H39+H33+H36+H45</f>
        <v>2023828.73</v>
      </c>
      <c r="I24" s="50">
        <f>I25+I42+I39+I33+I36+I45</f>
        <v>2018941.7399999998</v>
      </c>
      <c r="J24" s="66">
        <f t="shared" si="0"/>
        <v>0.997585274916025</v>
      </c>
    </row>
    <row r="25" spans="1:10" ht="28.5" customHeight="1">
      <c r="A25" s="17" t="s">
        <v>66</v>
      </c>
      <c r="B25" s="22" t="s">
        <v>137</v>
      </c>
      <c r="C25" s="18">
        <v>816</v>
      </c>
      <c r="D25" s="17" t="s">
        <v>40</v>
      </c>
      <c r="E25" s="17" t="s">
        <v>116</v>
      </c>
      <c r="F25" s="17" t="s">
        <v>44</v>
      </c>
      <c r="G25" s="50">
        <f>G26+G28+G30</f>
        <v>1790055</v>
      </c>
      <c r="H25" s="50">
        <f>H26+H28+H30</f>
        <v>1808326.73</v>
      </c>
      <c r="I25" s="50">
        <f>I26+I28+I30</f>
        <v>1803439.7399999998</v>
      </c>
      <c r="J25" s="66">
        <f t="shared" si="0"/>
        <v>0.9972975071822334</v>
      </c>
    </row>
    <row r="26" spans="1:10" ht="29.25" customHeight="1">
      <c r="A26" s="17" t="s">
        <v>67</v>
      </c>
      <c r="B26" s="14" t="s">
        <v>15</v>
      </c>
      <c r="C26" s="18">
        <v>816</v>
      </c>
      <c r="D26" s="17" t="s">
        <v>40</v>
      </c>
      <c r="E26" s="17" t="s">
        <v>116</v>
      </c>
      <c r="F26" s="17" t="s">
        <v>16</v>
      </c>
      <c r="G26" s="45">
        <f>G27</f>
        <v>1410723</v>
      </c>
      <c r="H26" s="45">
        <f>H27</f>
        <v>1244496.97</v>
      </c>
      <c r="I26" s="45">
        <f>I27</f>
        <v>1244496.97</v>
      </c>
      <c r="J26" s="66">
        <f t="shared" si="0"/>
        <v>1</v>
      </c>
    </row>
    <row r="27" spans="1:10" ht="13.5" customHeight="1">
      <c r="A27" s="17" t="s">
        <v>68</v>
      </c>
      <c r="B27" s="14" t="s">
        <v>18</v>
      </c>
      <c r="C27" s="18">
        <v>816</v>
      </c>
      <c r="D27" s="17" t="s">
        <v>40</v>
      </c>
      <c r="E27" s="17" t="s">
        <v>116</v>
      </c>
      <c r="F27" s="17" t="s">
        <v>19</v>
      </c>
      <c r="G27" s="45">
        <v>1410723</v>
      </c>
      <c r="H27" s="45">
        <v>1244496.97</v>
      </c>
      <c r="I27" s="45">
        <v>1244496.97</v>
      </c>
      <c r="J27" s="66">
        <f t="shared" si="0"/>
        <v>1</v>
      </c>
    </row>
    <row r="28" spans="1:10" ht="12.75" customHeight="1">
      <c r="A28" s="17" t="s">
        <v>69</v>
      </c>
      <c r="B28" s="14" t="s">
        <v>125</v>
      </c>
      <c r="C28" s="18">
        <v>816</v>
      </c>
      <c r="D28" s="17" t="s">
        <v>40</v>
      </c>
      <c r="E28" s="17" t="s">
        <v>116</v>
      </c>
      <c r="F28" s="17" t="s">
        <v>21</v>
      </c>
      <c r="G28" s="45">
        <f>G29</f>
        <v>376332</v>
      </c>
      <c r="H28" s="45">
        <f>H29</f>
        <v>402741.16</v>
      </c>
      <c r="I28" s="45">
        <f>I29</f>
        <v>402741.16</v>
      </c>
      <c r="J28" s="66">
        <f t="shared" si="0"/>
        <v>1</v>
      </c>
    </row>
    <row r="29" spans="1:10" ht="14.25" customHeight="1">
      <c r="A29" s="17" t="s">
        <v>70</v>
      </c>
      <c r="B29" s="14" t="s">
        <v>23</v>
      </c>
      <c r="C29" s="18">
        <v>816</v>
      </c>
      <c r="D29" s="17" t="s">
        <v>40</v>
      </c>
      <c r="E29" s="17" t="s">
        <v>116</v>
      </c>
      <c r="F29" s="17" t="s">
        <v>24</v>
      </c>
      <c r="G29" s="45">
        <v>376332</v>
      </c>
      <c r="H29" s="45">
        <v>402741.16</v>
      </c>
      <c r="I29" s="45">
        <v>402741.16</v>
      </c>
      <c r="J29" s="66">
        <f t="shared" si="0"/>
        <v>1</v>
      </c>
    </row>
    <row r="30" spans="1:10" ht="12.75" customHeight="1">
      <c r="A30" s="17" t="s">
        <v>71</v>
      </c>
      <c r="B30" s="14" t="s">
        <v>25</v>
      </c>
      <c r="C30" s="18">
        <v>816</v>
      </c>
      <c r="D30" s="17" t="s">
        <v>40</v>
      </c>
      <c r="E30" s="17" t="s">
        <v>116</v>
      </c>
      <c r="F30" s="17" t="s">
        <v>26</v>
      </c>
      <c r="G30" s="41">
        <f>G32</f>
        <v>3000</v>
      </c>
      <c r="H30" s="41">
        <f>H32+H31</f>
        <v>161088.6</v>
      </c>
      <c r="I30" s="41">
        <f>I32+I31</f>
        <v>156201.61</v>
      </c>
      <c r="J30" s="66">
        <f t="shared" si="0"/>
        <v>0.9696627197703622</v>
      </c>
    </row>
    <row r="31" spans="1:10" ht="12.75" customHeight="1">
      <c r="A31" s="17"/>
      <c r="B31" s="14" t="s">
        <v>207</v>
      </c>
      <c r="C31" s="18">
        <v>816</v>
      </c>
      <c r="D31" s="17" t="s">
        <v>40</v>
      </c>
      <c r="E31" s="17" t="s">
        <v>116</v>
      </c>
      <c r="F31" s="17" t="s">
        <v>208</v>
      </c>
      <c r="G31" s="41">
        <v>0</v>
      </c>
      <c r="H31" s="41">
        <v>3647</v>
      </c>
      <c r="I31" s="45">
        <v>3647</v>
      </c>
      <c r="J31" s="66">
        <f t="shared" si="0"/>
        <v>1</v>
      </c>
    </row>
    <row r="32" spans="1:10" ht="12.75" customHeight="1">
      <c r="A32" s="17" t="s">
        <v>124</v>
      </c>
      <c r="B32" s="14" t="s">
        <v>63</v>
      </c>
      <c r="C32" s="18">
        <v>816</v>
      </c>
      <c r="D32" s="17" t="s">
        <v>40</v>
      </c>
      <c r="E32" s="17" t="s">
        <v>116</v>
      </c>
      <c r="F32" s="17" t="s">
        <v>62</v>
      </c>
      <c r="G32" s="41">
        <v>3000</v>
      </c>
      <c r="H32" s="41">
        <v>157441.6</v>
      </c>
      <c r="I32" s="45">
        <v>152554.61</v>
      </c>
      <c r="J32" s="66">
        <f t="shared" si="0"/>
        <v>0.9689599826221277</v>
      </c>
    </row>
    <row r="33" spans="1:10" ht="53.25" customHeight="1">
      <c r="A33" s="17" t="s">
        <v>29</v>
      </c>
      <c r="B33" s="14" t="s">
        <v>185</v>
      </c>
      <c r="C33" s="18">
        <v>816</v>
      </c>
      <c r="D33" s="17" t="s">
        <v>40</v>
      </c>
      <c r="E33" s="17" t="s">
        <v>184</v>
      </c>
      <c r="F33" s="17"/>
      <c r="G33" s="41">
        <f aca="true" t="shared" si="5" ref="G33:I34">G34</f>
        <v>0</v>
      </c>
      <c r="H33" s="41">
        <f t="shared" si="5"/>
        <v>120490</v>
      </c>
      <c r="I33" s="41">
        <f t="shared" si="5"/>
        <v>120490</v>
      </c>
      <c r="J33" s="66">
        <f t="shared" si="0"/>
        <v>1</v>
      </c>
    </row>
    <row r="34" spans="1:10" ht="12.75" customHeight="1">
      <c r="A34" s="17" t="s">
        <v>72</v>
      </c>
      <c r="B34" s="14" t="s">
        <v>15</v>
      </c>
      <c r="C34" s="18">
        <v>816</v>
      </c>
      <c r="D34" s="17" t="s">
        <v>40</v>
      </c>
      <c r="E34" s="17" t="s">
        <v>184</v>
      </c>
      <c r="F34" s="17" t="s">
        <v>16</v>
      </c>
      <c r="G34" s="41">
        <f t="shared" si="5"/>
        <v>0</v>
      </c>
      <c r="H34" s="41">
        <f t="shared" si="5"/>
        <v>120490</v>
      </c>
      <c r="I34" s="41">
        <f t="shared" si="5"/>
        <v>120490</v>
      </c>
      <c r="J34" s="66">
        <f t="shared" si="0"/>
        <v>1</v>
      </c>
    </row>
    <row r="35" spans="1:10" ht="12.75" customHeight="1">
      <c r="A35" s="17" t="s">
        <v>30</v>
      </c>
      <c r="B35" s="14" t="s">
        <v>18</v>
      </c>
      <c r="C35" s="18">
        <v>816</v>
      </c>
      <c r="D35" s="17" t="s">
        <v>40</v>
      </c>
      <c r="E35" s="17" t="s">
        <v>184</v>
      </c>
      <c r="F35" s="17" t="s">
        <v>19</v>
      </c>
      <c r="G35" s="41">
        <v>0</v>
      </c>
      <c r="H35" s="41">
        <v>120490</v>
      </c>
      <c r="I35" s="41">
        <v>120490</v>
      </c>
      <c r="J35" s="66">
        <f t="shared" si="0"/>
        <v>1</v>
      </c>
    </row>
    <row r="36" spans="1:10" ht="39" customHeight="1">
      <c r="A36" s="17" t="s">
        <v>31</v>
      </c>
      <c r="B36" s="46" t="s">
        <v>186</v>
      </c>
      <c r="C36" s="18">
        <v>816</v>
      </c>
      <c r="D36" s="17" t="s">
        <v>40</v>
      </c>
      <c r="E36" s="17" t="s">
        <v>209</v>
      </c>
      <c r="F36" s="17"/>
      <c r="G36" s="41">
        <f aca="true" t="shared" si="6" ref="G36:I37">G37</f>
        <v>0</v>
      </c>
      <c r="H36" s="41">
        <f t="shared" si="6"/>
        <v>3345</v>
      </c>
      <c r="I36" s="41">
        <f t="shared" si="6"/>
        <v>3345</v>
      </c>
      <c r="J36" s="66">
        <f t="shared" si="0"/>
        <v>1</v>
      </c>
    </row>
    <row r="37" spans="1:10" ht="12.75" customHeight="1">
      <c r="A37" s="17" t="s">
        <v>32</v>
      </c>
      <c r="B37" s="16" t="s">
        <v>15</v>
      </c>
      <c r="C37" s="18">
        <v>816</v>
      </c>
      <c r="D37" s="17" t="s">
        <v>40</v>
      </c>
      <c r="E37" s="17" t="s">
        <v>209</v>
      </c>
      <c r="F37" s="17" t="s">
        <v>16</v>
      </c>
      <c r="G37" s="41">
        <f t="shared" si="6"/>
        <v>0</v>
      </c>
      <c r="H37" s="41">
        <f t="shared" si="6"/>
        <v>3345</v>
      </c>
      <c r="I37" s="41">
        <f t="shared" si="6"/>
        <v>3345</v>
      </c>
      <c r="J37" s="66">
        <f t="shared" si="0"/>
        <v>1</v>
      </c>
    </row>
    <row r="38" spans="1:10" ht="12.75" customHeight="1">
      <c r="A38" s="17" t="s">
        <v>33</v>
      </c>
      <c r="B38" s="16" t="s">
        <v>18</v>
      </c>
      <c r="C38" s="18">
        <v>816</v>
      </c>
      <c r="D38" s="17" t="s">
        <v>40</v>
      </c>
      <c r="E38" s="17" t="s">
        <v>209</v>
      </c>
      <c r="F38" s="17" t="s">
        <v>19</v>
      </c>
      <c r="G38" s="41">
        <v>0</v>
      </c>
      <c r="H38" s="41">
        <v>3345</v>
      </c>
      <c r="I38" s="41">
        <v>3345</v>
      </c>
      <c r="J38" s="66">
        <f t="shared" si="0"/>
        <v>1</v>
      </c>
    </row>
    <row r="39" spans="1:10" ht="40.5" customHeight="1">
      <c r="A39" s="17" t="s">
        <v>73</v>
      </c>
      <c r="B39" s="46" t="s">
        <v>186</v>
      </c>
      <c r="C39" s="18">
        <v>816</v>
      </c>
      <c r="D39" s="17" t="s">
        <v>40</v>
      </c>
      <c r="E39" s="17" t="s">
        <v>210</v>
      </c>
      <c r="F39" s="17"/>
      <c r="G39" s="41">
        <f aca="true" t="shared" si="7" ref="G39:I40">G40</f>
        <v>0</v>
      </c>
      <c r="H39" s="41">
        <f t="shared" si="7"/>
        <v>10798</v>
      </c>
      <c r="I39" s="41">
        <f t="shared" si="7"/>
        <v>10798</v>
      </c>
      <c r="J39" s="66">
        <f t="shared" si="0"/>
        <v>1</v>
      </c>
    </row>
    <row r="40" spans="1:10" ht="12.75" customHeight="1">
      <c r="A40" s="17" t="s">
        <v>74</v>
      </c>
      <c r="B40" s="16" t="s">
        <v>15</v>
      </c>
      <c r="C40" s="18">
        <v>816</v>
      </c>
      <c r="D40" s="17" t="s">
        <v>40</v>
      </c>
      <c r="E40" s="17" t="s">
        <v>210</v>
      </c>
      <c r="F40" s="17" t="s">
        <v>16</v>
      </c>
      <c r="G40" s="41">
        <f t="shared" si="7"/>
        <v>0</v>
      </c>
      <c r="H40" s="41">
        <f t="shared" si="7"/>
        <v>10798</v>
      </c>
      <c r="I40" s="41">
        <f t="shared" si="7"/>
        <v>10798</v>
      </c>
      <c r="J40" s="66">
        <f t="shared" si="0"/>
        <v>1</v>
      </c>
    </row>
    <row r="41" spans="1:10" ht="12.75" customHeight="1">
      <c r="A41" s="17" t="s">
        <v>75</v>
      </c>
      <c r="B41" s="16" t="s">
        <v>18</v>
      </c>
      <c r="C41" s="18">
        <v>816</v>
      </c>
      <c r="D41" s="17" t="s">
        <v>40</v>
      </c>
      <c r="E41" s="17" t="s">
        <v>210</v>
      </c>
      <c r="F41" s="17" t="s">
        <v>19</v>
      </c>
      <c r="G41" s="41">
        <v>0</v>
      </c>
      <c r="H41" s="41">
        <v>10798</v>
      </c>
      <c r="I41" s="41">
        <v>10798</v>
      </c>
      <c r="J41" s="66">
        <f t="shared" si="0"/>
        <v>1</v>
      </c>
    </row>
    <row r="42" spans="1:10" ht="39" customHeight="1">
      <c r="A42" s="17" t="s">
        <v>76</v>
      </c>
      <c r="B42" s="14" t="s">
        <v>138</v>
      </c>
      <c r="C42" s="18">
        <v>816</v>
      </c>
      <c r="D42" s="17" t="s">
        <v>40</v>
      </c>
      <c r="E42" s="17" t="s">
        <v>117</v>
      </c>
      <c r="F42" s="17"/>
      <c r="G42" s="41">
        <f aca="true" t="shared" si="8" ref="G42:I43">G43</f>
        <v>2384</v>
      </c>
      <c r="H42" s="41">
        <f t="shared" si="8"/>
        <v>2384</v>
      </c>
      <c r="I42" s="41">
        <f t="shared" si="8"/>
        <v>2384</v>
      </c>
      <c r="J42" s="66">
        <f t="shared" si="0"/>
        <v>1</v>
      </c>
    </row>
    <row r="43" spans="1:10" ht="15" customHeight="1">
      <c r="A43" s="17" t="s">
        <v>77</v>
      </c>
      <c r="B43" s="14" t="s">
        <v>125</v>
      </c>
      <c r="C43" s="18">
        <v>816</v>
      </c>
      <c r="D43" s="17" t="s">
        <v>40</v>
      </c>
      <c r="E43" s="17" t="s">
        <v>117</v>
      </c>
      <c r="F43" s="17" t="s">
        <v>21</v>
      </c>
      <c r="G43" s="41">
        <f t="shared" si="8"/>
        <v>2384</v>
      </c>
      <c r="H43" s="41">
        <f t="shared" si="8"/>
        <v>2384</v>
      </c>
      <c r="I43" s="41">
        <f t="shared" si="8"/>
        <v>2384</v>
      </c>
      <c r="J43" s="66">
        <f t="shared" si="0"/>
        <v>1</v>
      </c>
    </row>
    <row r="44" spans="1:10" ht="15" customHeight="1">
      <c r="A44" s="17" t="s">
        <v>78</v>
      </c>
      <c r="B44" s="14" t="s">
        <v>23</v>
      </c>
      <c r="C44" s="18">
        <v>816</v>
      </c>
      <c r="D44" s="17" t="s">
        <v>40</v>
      </c>
      <c r="E44" s="17" t="s">
        <v>117</v>
      </c>
      <c r="F44" s="17" t="s">
        <v>24</v>
      </c>
      <c r="G44" s="41">
        <v>2384</v>
      </c>
      <c r="H44" s="41">
        <v>2384</v>
      </c>
      <c r="I44" s="41">
        <v>2384</v>
      </c>
      <c r="J44" s="66">
        <f t="shared" si="0"/>
        <v>1</v>
      </c>
    </row>
    <row r="45" spans="1:10" ht="51" customHeight="1">
      <c r="A45" s="17" t="s">
        <v>79</v>
      </c>
      <c r="B45" s="14" t="s">
        <v>205</v>
      </c>
      <c r="C45" s="18">
        <v>816</v>
      </c>
      <c r="D45" s="17" t="s">
        <v>40</v>
      </c>
      <c r="E45" s="17" t="s">
        <v>206</v>
      </c>
      <c r="F45" s="17"/>
      <c r="G45" s="41">
        <f aca="true" t="shared" si="9" ref="G45:I46">G46</f>
        <v>78485</v>
      </c>
      <c r="H45" s="41">
        <f t="shared" si="9"/>
        <v>78485</v>
      </c>
      <c r="I45" s="41">
        <f t="shared" si="9"/>
        <v>78485</v>
      </c>
      <c r="J45" s="66">
        <f t="shared" si="0"/>
        <v>1</v>
      </c>
    </row>
    <row r="46" spans="1:10" ht="15" customHeight="1">
      <c r="A46" s="17" t="s">
        <v>80</v>
      </c>
      <c r="B46" s="14" t="s">
        <v>15</v>
      </c>
      <c r="C46" s="18">
        <v>816</v>
      </c>
      <c r="D46" s="17" t="s">
        <v>40</v>
      </c>
      <c r="E46" s="17" t="s">
        <v>206</v>
      </c>
      <c r="F46" s="17" t="s">
        <v>16</v>
      </c>
      <c r="G46" s="41">
        <f t="shared" si="9"/>
        <v>78485</v>
      </c>
      <c r="H46" s="41">
        <f t="shared" si="9"/>
        <v>78485</v>
      </c>
      <c r="I46" s="41">
        <f t="shared" si="9"/>
        <v>78485</v>
      </c>
      <c r="J46" s="66">
        <f t="shared" si="0"/>
        <v>1</v>
      </c>
    </row>
    <row r="47" spans="1:10" ht="15" customHeight="1">
      <c r="A47" s="17" t="s">
        <v>81</v>
      </c>
      <c r="B47" s="14" t="s">
        <v>18</v>
      </c>
      <c r="C47" s="18">
        <v>816</v>
      </c>
      <c r="D47" s="17" t="s">
        <v>40</v>
      </c>
      <c r="E47" s="17" t="s">
        <v>206</v>
      </c>
      <c r="F47" s="17" t="s">
        <v>19</v>
      </c>
      <c r="G47" s="41">
        <v>78485</v>
      </c>
      <c r="H47" s="41">
        <v>78485</v>
      </c>
      <c r="I47" s="41">
        <v>78485</v>
      </c>
      <c r="J47" s="66">
        <f t="shared" si="0"/>
        <v>1</v>
      </c>
    </row>
    <row r="48" spans="1:10" ht="12.75" customHeight="1">
      <c r="A48" s="17" t="s">
        <v>82</v>
      </c>
      <c r="B48" s="14" t="s">
        <v>102</v>
      </c>
      <c r="C48" s="18">
        <v>816</v>
      </c>
      <c r="D48" s="17" t="s">
        <v>49</v>
      </c>
      <c r="E48" s="17"/>
      <c r="F48" s="17"/>
      <c r="G48" s="41">
        <f aca="true" t="shared" si="10" ref="G48:I52">G49</f>
        <v>12500</v>
      </c>
      <c r="H48" s="41">
        <f t="shared" si="10"/>
        <v>0</v>
      </c>
      <c r="I48" s="41">
        <f t="shared" si="10"/>
        <v>0</v>
      </c>
      <c r="J48" s="66">
        <v>0</v>
      </c>
    </row>
    <row r="49" spans="1:10" ht="15" customHeight="1">
      <c r="A49" s="17" t="s">
        <v>83</v>
      </c>
      <c r="B49" s="14" t="s">
        <v>135</v>
      </c>
      <c r="C49" s="18">
        <v>816</v>
      </c>
      <c r="D49" s="17" t="s">
        <v>49</v>
      </c>
      <c r="E49" s="17" t="s">
        <v>113</v>
      </c>
      <c r="F49" s="17"/>
      <c r="G49" s="41">
        <f t="shared" si="10"/>
        <v>12500</v>
      </c>
      <c r="H49" s="41">
        <f t="shared" si="10"/>
        <v>0</v>
      </c>
      <c r="I49" s="41">
        <f t="shared" si="10"/>
        <v>0</v>
      </c>
      <c r="J49" s="66">
        <v>0</v>
      </c>
    </row>
    <row r="50" spans="1:10" ht="15" customHeight="1">
      <c r="A50" s="17" t="s">
        <v>84</v>
      </c>
      <c r="B50" s="16" t="s">
        <v>136</v>
      </c>
      <c r="C50" s="18">
        <v>816</v>
      </c>
      <c r="D50" s="17" t="s">
        <v>49</v>
      </c>
      <c r="E50" s="17" t="s">
        <v>114</v>
      </c>
      <c r="F50" s="17"/>
      <c r="G50" s="41">
        <f t="shared" si="10"/>
        <v>12500</v>
      </c>
      <c r="H50" s="41">
        <f t="shared" si="10"/>
        <v>0</v>
      </c>
      <c r="I50" s="41">
        <f t="shared" si="10"/>
        <v>0</v>
      </c>
      <c r="J50" s="66">
        <v>0</v>
      </c>
    </row>
    <row r="51" spans="1:10" ht="26.25" customHeight="1">
      <c r="A51" s="17" t="s">
        <v>85</v>
      </c>
      <c r="B51" s="15" t="s">
        <v>139</v>
      </c>
      <c r="C51" s="18">
        <v>816</v>
      </c>
      <c r="D51" s="17" t="s">
        <v>49</v>
      </c>
      <c r="E51" s="17" t="s">
        <v>115</v>
      </c>
      <c r="F51" s="17"/>
      <c r="G51" s="41">
        <f t="shared" si="10"/>
        <v>12500</v>
      </c>
      <c r="H51" s="41">
        <f t="shared" si="10"/>
        <v>0</v>
      </c>
      <c r="I51" s="41">
        <f t="shared" si="10"/>
        <v>0</v>
      </c>
      <c r="J51" s="66">
        <v>0</v>
      </c>
    </row>
    <row r="52" spans="1:10" ht="14.25" customHeight="1">
      <c r="A52" s="17" t="s">
        <v>86</v>
      </c>
      <c r="B52" s="14" t="s">
        <v>25</v>
      </c>
      <c r="C52" s="18">
        <v>816</v>
      </c>
      <c r="D52" s="17" t="s">
        <v>49</v>
      </c>
      <c r="E52" s="17" t="s">
        <v>115</v>
      </c>
      <c r="F52" s="17" t="s">
        <v>26</v>
      </c>
      <c r="G52" s="41">
        <f t="shared" si="10"/>
        <v>12500</v>
      </c>
      <c r="H52" s="41">
        <f t="shared" si="10"/>
        <v>0</v>
      </c>
      <c r="I52" s="41">
        <f t="shared" si="10"/>
        <v>0</v>
      </c>
      <c r="J52" s="66">
        <v>0</v>
      </c>
    </row>
    <row r="53" spans="1:10" ht="14.25" customHeight="1">
      <c r="A53" s="17" t="s">
        <v>34</v>
      </c>
      <c r="B53" s="14" t="s">
        <v>50</v>
      </c>
      <c r="C53" s="18">
        <v>816</v>
      </c>
      <c r="D53" s="17" t="s">
        <v>49</v>
      </c>
      <c r="E53" s="17" t="s">
        <v>115</v>
      </c>
      <c r="F53" s="17" t="s">
        <v>51</v>
      </c>
      <c r="G53" s="41">
        <v>12500</v>
      </c>
      <c r="H53" s="41">
        <v>0</v>
      </c>
      <c r="I53" s="41">
        <v>0</v>
      </c>
      <c r="J53" s="66">
        <v>0</v>
      </c>
    </row>
    <row r="54" spans="1:10" ht="14.25" customHeight="1">
      <c r="A54" s="17" t="s">
        <v>36</v>
      </c>
      <c r="B54" s="16" t="s">
        <v>99</v>
      </c>
      <c r="C54" s="18">
        <v>816</v>
      </c>
      <c r="D54" s="17" t="s">
        <v>35</v>
      </c>
      <c r="E54" s="17" t="s">
        <v>12</v>
      </c>
      <c r="F54" s="17" t="s">
        <v>12</v>
      </c>
      <c r="G54" s="41">
        <f>G55</f>
        <v>64686</v>
      </c>
      <c r="H54" s="41">
        <f>H55</f>
        <v>64686</v>
      </c>
      <c r="I54" s="41">
        <f>I55</f>
        <v>64686</v>
      </c>
      <c r="J54" s="66">
        <f t="shared" si="0"/>
        <v>1</v>
      </c>
    </row>
    <row r="55" spans="1:10" ht="16.5" customHeight="1">
      <c r="A55" s="17" t="s">
        <v>37</v>
      </c>
      <c r="B55" s="14" t="s">
        <v>135</v>
      </c>
      <c r="C55" s="18">
        <v>816</v>
      </c>
      <c r="D55" s="17" t="s">
        <v>35</v>
      </c>
      <c r="E55" s="17" t="s">
        <v>113</v>
      </c>
      <c r="F55" s="17"/>
      <c r="G55" s="41">
        <f>G57</f>
        <v>64686</v>
      </c>
      <c r="H55" s="41">
        <f>H57</f>
        <v>64686</v>
      </c>
      <c r="I55" s="41">
        <f>I57</f>
        <v>64686</v>
      </c>
      <c r="J55" s="66">
        <f t="shared" si="0"/>
        <v>1</v>
      </c>
    </row>
    <row r="56" spans="1:10" ht="14.25" customHeight="1">
      <c r="A56" s="17" t="s">
        <v>87</v>
      </c>
      <c r="B56" s="16" t="s">
        <v>136</v>
      </c>
      <c r="C56" s="18">
        <v>816</v>
      </c>
      <c r="D56" s="17" t="s">
        <v>35</v>
      </c>
      <c r="E56" s="21">
        <v>7210000000</v>
      </c>
      <c r="F56" s="17"/>
      <c r="G56" s="41">
        <f aca="true" t="shared" si="11" ref="G56:I58">G57</f>
        <v>64686</v>
      </c>
      <c r="H56" s="41">
        <f t="shared" si="11"/>
        <v>64686</v>
      </c>
      <c r="I56" s="41">
        <f t="shared" si="11"/>
        <v>64686</v>
      </c>
      <c r="J56" s="66">
        <f t="shared" si="0"/>
        <v>1</v>
      </c>
    </row>
    <row r="57" spans="1:10" ht="53.25" customHeight="1">
      <c r="A57" s="17" t="s">
        <v>88</v>
      </c>
      <c r="B57" s="36" t="s">
        <v>140</v>
      </c>
      <c r="C57" s="18">
        <v>816</v>
      </c>
      <c r="D57" s="17" t="s">
        <v>35</v>
      </c>
      <c r="E57" s="17" t="s">
        <v>118</v>
      </c>
      <c r="F57" s="17" t="s">
        <v>12</v>
      </c>
      <c r="G57" s="41">
        <f t="shared" si="11"/>
        <v>64686</v>
      </c>
      <c r="H57" s="41">
        <f t="shared" si="11"/>
        <v>64686</v>
      </c>
      <c r="I57" s="41">
        <f t="shared" si="11"/>
        <v>64686</v>
      </c>
      <c r="J57" s="66">
        <f t="shared" si="0"/>
        <v>1</v>
      </c>
    </row>
    <row r="58" spans="1:10" ht="15" customHeight="1">
      <c r="A58" s="17" t="s">
        <v>89</v>
      </c>
      <c r="B58" s="14" t="s">
        <v>45</v>
      </c>
      <c r="C58" s="18">
        <v>816</v>
      </c>
      <c r="D58" s="17" t="s">
        <v>35</v>
      </c>
      <c r="E58" s="17" t="s">
        <v>118</v>
      </c>
      <c r="F58" s="17" t="s">
        <v>47</v>
      </c>
      <c r="G58" s="41">
        <f t="shared" si="11"/>
        <v>64686</v>
      </c>
      <c r="H58" s="41">
        <f t="shared" si="11"/>
        <v>64686</v>
      </c>
      <c r="I58" s="41">
        <f t="shared" si="11"/>
        <v>64686</v>
      </c>
      <c r="J58" s="66">
        <f t="shared" si="0"/>
        <v>1</v>
      </c>
    </row>
    <row r="59" spans="1:10" ht="15.75" customHeight="1">
      <c r="A59" s="17" t="s">
        <v>90</v>
      </c>
      <c r="B59" s="14" t="s">
        <v>46</v>
      </c>
      <c r="C59" s="18">
        <v>816</v>
      </c>
      <c r="D59" s="17" t="s">
        <v>35</v>
      </c>
      <c r="E59" s="17" t="s">
        <v>118</v>
      </c>
      <c r="F59" s="17" t="s">
        <v>48</v>
      </c>
      <c r="G59" s="41">
        <v>64686</v>
      </c>
      <c r="H59" s="41">
        <v>64686</v>
      </c>
      <c r="I59" s="41">
        <v>64686</v>
      </c>
      <c r="J59" s="66">
        <f t="shared" si="0"/>
        <v>1</v>
      </c>
    </row>
    <row r="60" spans="1:10" ht="12.75" customHeight="1">
      <c r="A60" s="17" t="s">
        <v>91</v>
      </c>
      <c r="B60" s="14" t="s">
        <v>41</v>
      </c>
      <c r="C60" s="18">
        <v>816</v>
      </c>
      <c r="D60" s="17" t="s">
        <v>42</v>
      </c>
      <c r="E60" s="17" t="s">
        <v>12</v>
      </c>
      <c r="F60" s="17" t="s">
        <v>12</v>
      </c>
      <c r="G60" s="41">
        <f aca="true" t="shared" si="12" ref="G60:I63">G61</f>
        <v>61712</v>
      </c>
      <c r="H60" s="41">
        <f t="shared" si="12"/>
        <v>70436</v>
      </c>
      <c r="I60" s="41">
        <f t="shared" si="12"/>
        <v>70436</v>
      </c>
      <c r="J60" s="66">
        <f t="shared" si="0"/>
        <v>1</v>
      </c>
    </row>
    <row r="61" spans="1:10" ht="13.5" customHeight="1">
      <c r="A61" s="17" t="s">
        <v>92</v>
      </c>
      <c r="B61" s="16" t="s">
        <v>52</v>
      </c>
      <c r="C61" s="18">
        <v>816</v>
      </c>
      <c r="D61" s="17" t="s">
        <v>53</v>
      </c>
      <c r="E61" s="17" t="s">
        <v>12</v>
      </c>
      <c r="F61" s="17" t="s">
        <v>12</v>
      </c>
      <c r="G61" s="41">
        <f t="shared" si="12"/>
        <v>61712</v>
      </c>
      <c r="H61" s="41">
        <f t="shared" si="12"/>
        <v>70436</v>
      </c>
      <c r="I61" s="41">
        <f t="shared" si="12"/>
        <v>70436</v>
      </c>
      <c r="J61" s="66">
        <f t="shared" si="0"/>
        <v>1</v>
      </c>
    </row>
    <row r="62" spans="1:10" ht="15" customHeight="1">
      <c r="A62" s="17" t="s">
        <v>93</v>
      </c>
      <c r="B62" s="14" t="s">
        <v>135</v>
      </c>
      <c r="C62" s="18">
        <v>816</v>
      </c>
      <c r="D62" s="17" t="s">
        <v>53</v>
      </c>
      <c r="E62" s="17" t="s">
        <v>113</v>
      </c>
      <c r="F62" s="17" t="s">
        <v>12</v>
      </c>
      <c r="G62" s="41">
        <f t="shared" si="12"/>
        <v>61712</v>
      </c>
      <c r="H62" s="41">
        <f t="shared" si="12"/>
        <v>70436</v>
      </c>
      <c r="I62" s="41">
        <f t="shared" si="12"/>
        <v>70436</v>
      </c>
      <c r="J62" s="66">
        <f t="shared" si="0"/>
        <v>1</v>
      </c>
    </row>
    <row r="63" spans="1:10" ht="14.25" customHeight="1">
      <c r="A63" s="17" t="s">
        <v>94</v>
      </c>
      <c r="B63" s="14" t="s">
        <v>141</v>
      </c>
      <c r="C63" s="18">
        <v>816</v>
      </c>
      <c r="D63" s="17" t="s">
        <v>53</v>
      </c>
      <c r="E63" s="21">
        <v>7210000000</v>
      </c>
      <c r="F63" s="17" t="s">
        <v>12</v>
      </c>
      <c r="G63" s="41">
        <f t="shared" si="12"/>
        <v>61712</v>
      </c>
      <c r="H63" s="41">
        <f t="shared" si="12"/>
        <v>70436</v>
      </c>
      <c r="I63" s="41">
        <f t="shared" si="12"/>
        <v>70436</v>
      </c>
      <c r="J63" s="66">
        <f t="shared" si="0"/>
        <v>1</v>
      </c>
    </row>
    <row r="64" spans="1:10" ht="39.75" customHeight="1">
      <c r="A64" s="17" t="s">
        <v>95</v>
      </c>
      <c r="B64" s="14" t="s">
        <v>142</v>
      </c>
      <c r="C64" s="18">
        <v>816</v>
      </c>
      <c r="D64" s="17" t="s">
        <v>53</v>
      </c>
      <c r="E64" s="20" t="s">
        <v>119</v>
      </c>
      <c r="F64" s="17" t="s">
        <v>12</v>
      </c>
      <c r="G64" s="41">
        <f>G65+G67</f>
        <v>61712</v>
      </c>
      <c r="H64" s="41">
        <f>H65+H67</f>
        <v>70436</v>
      </c>
      <c r="I64" s="41">
        <f>I65+I67</f>
        <v>70436</v>
      </c>
      <c r="J64" s="66">
        <f t="shared" si="0"/>
        <v>1</v>
      </c>
    </row>
    <row r="65" spans="1:10" ht="27" customHeight="1">
      <c r="A65" s="17" t="s">
        <v>155</v>
      </c>
      <c r="B65" s="14" t="s">
        <v>15</v>
      </c>
      <c r="C65" s="18">
        <v>816</v>
      </c>
      <c r="D65" s="17" t="s">
        <v>53</v>
      </c>
      <c r="E65" s="20" t="s">
        <v>119</v>
      </c>
      <c r="F65" s="17" t="s">
        <v>16</v>
      </c>
      <c r="G65" s="42">
        <f>G66</f>
        <v>57811</v>
      </c>
      <c r="H65" s="42">
        <f>H66</f>
        <v>70436</v>
      </c>
      <c r="I65" s="42">
        <f>I66</f>
        <v>70436</v>
      </c>
      <c r="J65" s="66">
        <f t="shared" si="0"/>
        <v>1</v>
      </c>
    </row>
    <row r="66" spans="1:10" ht="13.5" customHeight="1">
      <c r="A66" s="17" t="s">
        <v>96</v>
      </c>
      <c r="B66" s="14" t="s">
        <v>18</v>
      </c>
      <c r="C66" s="18">
        <v>816</v>
      </c>
      <c r="D66" s="17" t="s">
        <v>53</v>
      </c>
      <c r="E66" s="20" t="s">
        <v>119</v>
      </c>
      <c r="F66" s="17" t="s">
        <v>19</v>
      </c>
      <c r="G66" s="42">
        <v>57811</v>
      </c>
      <c r="H66" s="42">
        <v>70436</v>
      </c>
      <c r="I66" s="42">
        <v>70436</v>
      </c>
      <c r="J66" s="66">
        <f t="shared" si="0"/>
        <v>1</v>
      </c>
    </row>
    <row r="67" spans="1:10" ht="12.75" customHeight="1">
      <c r="A67" s="17" t="s">
        <v>97</v>
      </c>
      <c r="B67" s="14" t="s">
        <v>125</v>
      </c>
      <c r="C67" s="18">
        <v>816</v>
      </c>
      <c r="D67" s="17" t="s">
        <v>53</v>
      </c>
      <c r="E67" s="20" t="s">
        <v>119</v>
      </c>
      <c r="F67" s="17" t="s">
        <v>21</v>
      </c>
      <c r="G67" s="42">
        <f>G68</f>
        <v>3901</v>
      </c>
      <c r="H67" s="42">
        <f>H68</f>
        <v>0</v>
      </c>
      <c r="I67" s="42">
        <f>I68</f>
        <v>0</v>
      </c>
      <c r="J67" s="66">
        <v>0</v>
      </c>
    </row>
    <row r="68" spans="1:10" ht="13.5" customHeight="1">
      <c r="A68" s="17" t="s">
        <v>104</v>
      </c>
      <c r="B68" s="14" t="s">
        <v>23</v>
      </c>
      <c r="C68" s="18">
        <v>816</v>
      </c>
      <c r="D68" s="17" t="s">
        <v>53</v>
      </c>
      <c r="E68" s="20" t="s">
        <v>119</v>
      </c>
      <c r="F68" s="17" t="s">
        <v>24</v>
      </c>
      <c r="G68" s="42">
        <v>3901</v>
      </c>
      <c r="H68" s="42">
        <v>0</v>
      </c>
      <c r="I68" s="42">
        <v>0</v>
      </c>
      <c r="J68" s="66">
        <v>0</v>
      </c>
    </row>
    <row r="69" spans="1:10" ht="13.5" customHeight="1" thickBot="1">
      <c r="A69" s="17" t="s">
        <v>105</v>
      </c>
      <c r="B69" s="47" t="s">
        <v>170</v>
      </c>
      <c r="C69" s="18">
        <v>816</v>
      </c>
      <c r="D69" s="17" t="s">
        <v>168</v>
      </c>
      <c r="E69" s="20"/>
      <c r="F69" s="17"/>
      <c r="G69" s="42">
        <f aca="true" t="shared" si="13" ref="G69:I72">G70</f>
        <v>0</v>
      </c>
      <c r="H69" s="42">
        <f t="shared" si="13"/>
        <v>23219</v>
      </c>
      <c r="I69" s="42">
        <f t="shared" si="13"/>
        <v>23219</v>
      </c>
      <c r="J69" s="66">
        <f t="shared" si="0"/>
        <v>1</v>
      </c>
    </row>
    <row r="70" spans="1:10" ht="13.5" customHeight="1" thickBot="1">
      <c r="A70" s="17" t="s">
        <v>216</v>
      </c>
      <c r="B70" s="47" t="s">
        <v>171</v>
      </c>
      <c r="C70" s="18">
        <v>816</v>
      </c>
      <c r="D70" s="17" t="s">
        <v>169</v>
      </c>
      <c r="E70" s="20"/>
      <c r="F70" s="17"/>
      <c r="G70" s="42">
        <f t="shared" si="13"/>
        <v>0</v>
      </c>
      <c r="H70" s="42">
        <f t="shared" si="13"/>
        <v>23219</v>
      </c>
      <c r="I70" s="42">
        <f t="shared" si="13"/>
        <v>23219</v>
      </c>
      <c r="J70" s="66">
        <f t="shared" si="0"/>
        <v>1</v>
      </c>
    </row>
    <row r="71" spans="1:10" ht="27.75" customHeight="1">
      <c r="A71" s="17" t="s">
        <v>217</v>
      </c>
      <c r="B71" s="14" t="s">
        <v>159</v>
      </c>
      <c r="C71" s="18">
        <v>816</v>
      </c>
      <c r="D71" s="17" t="s">
        <v>169</v>
      </c>
      <c r="E71" s="20" t="s">
        <v>120</v>
      </c>
      <c r="F71" s="17"/>
      <c r="G71" s="42">
        <f t="shared" si="13"/>
        <v>0</v>
      </c>
      <c r="H71" s="42">
        <f t="shared" si="13"/>
        <v>23219</v>
      </c>
      <c r="I71" s="42">
        <f t="shared" si="13"/>
        <v>23219</v>
      </c>
      <c r="J71" s="66">
        <f t="shared" si="0"/>
        <v>1</v>
      </c>
    </row>
    <row r="72" spans="1:10" ht="13.5" customHeight="1" thickBot="1">
      <c r="A72" s="17" t="s">
        <v>218</v>
      </c>
      <c r="B72" s="14" t="s">
        <v>143</v>
      </c>
      <c r="C72" s="18">
        <v>816</v>
      </c>
      <c r="D72" s="17" t="s">
        <v>169</v>
      </c>
      <c r="E72" s="20" t="s">
        <v>121</v>
      </c>
      <c r="F72" s="17"/>
      <c r="G72" s="42">
        <f>G73</f>
        <v>0</v>
      </c>
      <c r="H72" s="42">
        <f t="shared" si="13"/>
        <v>23219</v>
      </c>
      <c r="I72" s="42">
        <f t="shared" si="13"/>
        <v>23219</v>
      </c>
      <c r="J72" s="66">
        <f t="shared" si="0"/>
        <v>1</v>
      </c>
    </row>
    <row r="73" spans="1:10" ht="41.25" customHeight="1" thickBot="1">
      <c r="A73" s="17" t="s">
        <v>106</v>
      </c>
      <c r="B73" s="48" t="s">
        <v>173</v>
      </c>
      <c r="C73" s="18">
        <v>816</v>
      </c>
      <c r="D73" s="17" t="s">
        <v>169</v>
      </c>
      <c r="E73" s="20" t="s">
        <v>172</v>
      </c>
      <c r="F73" s="17"/>
      <c r="G73" s="42">
        <f aca="true" t="shared" si="14" ref="G73:I74">G74</f>
        <v>0</v>
      </c>
      <c r="H73" s="42">
        <f t="shared" si="14"/>
        <v>23219</v>
      </c>
      <c r="I73" s="42">
        <f t="shared" si="14"/>
        <v>23219</v>
      </c>
      <c r="J73" s="66">
        <f t="shared" si="0"/>
        <v>1</v>
      </c>
    </row>
    <row r="74" spans="1:10" ht="13.5" customHeight="1" thickBot="1">
      <c r="A74" s="17" t="s">
        <v>107</v>
      </c>
      <c r="B74" s="47" t="s">
        <v>125</v>
      </c>
      <c r="C74" s="18">
        <v>816</v>
      </c>
      <c r="D74" s="17" t="s">
        <v>169</v>
      </c>
      <c r="E74" s="20" t="s">
        <v>172</v>
      </c>
      <c r="F74" s="17" t="s">
        <v>21</v>
      </c>
      <c r="G74" s="42">
        <f t="shared" si="14"/>
        <v>0</v>
      </c>
      <c r="H74" s="42">
        <f t="shared" si="14"/>
        <v>23219</v>
      </c>
      <c r="I74" s="42">
        <f t="shared" si="14"/>
        <v>23219</v>
      </c>
      <c r="J74" s="66">
        <f t="shared" si="0"/>
        <v>1</v>
      </c>
    </row>
    <row r="75" spans="1:10" ht="13.5" customHeight="1">
      <c r="A75" s="17" t="s">
        <v>108</v>
      </c>
      <c r="B75" s="49" t="s">
        <v>23</v>
      </c>
      <c r="C75" s="18">
        <v>816</v>
      </c>
      <c r="D75" s="17" t="s">
        <v>169</v>
      </c>
      <c r="E75" s="20" t="s">
        <v>172</v>
      </c>
      <c r="F75" s="17" t="s">
        <v>24</v>
      </c>
      <c r="G75" s="42">
        <v>0</v>
      </c>
      <c r="H75" s="42">
        <v>23219</v>
      </c>
      <c r="I75" s="42">
        <v>23219</v>
      </c>
      <c r="J75" s="66">
        <f t="shared" si="0"/>
        <v>1</v>
      </c>
    </row>
    <row r="76" spans="1:10" ht="14.25" customHeight="1">
      <c r="A76" s="17" t="s">
        <v>109</v>
      </c>
      <c r="B76" s="14" t="s">
        <v>55</v>
      </c>
      <c r="C76" s="18">
        <v>816</v>
      </c>
      <c r="D76" s="17" t="s">
        <v>57</v>
      </c>
      <c r="E76" s="20"/>
      <c r="F76" s="17"/>
      <c r="G76" s="45">
        <f>G77+G86</f>
        <v>159308</v>
      </c>
      <c r="H76" s="45">
        <f>H77+H86</f>
        <v>433235</v>
      </c>
      <c r="I76" s="45">
        <f>I77+I86</f>
        <v>380153</v>
      </c>
      <c r="J76" s="66">
        <f aca="true" t="shared" si="15" ref="J76:J128">I76*100%/H76</f>
        <v>0.8774752732350802</v>
      </c>
    </row>
    <row r="77" spans="1:10" ht="15.75" customHeight="1">
      <c r="A77" s="17" t="s">
        <v>112</v>
      </c>
      <c r="B77" s="14" t="s">
        <v>59</v>
      </c>
      <c r="C77" s="18">
        <v>816</v>
      </c>
      <c r="D77" s="17" t="s">
        <v>58</v>
      </c>
      <c r="E77" s="20"/>
      <c r="F77" s="17"/>
      <c r="G77" s="45">
        <f aca="true" t="shared" si="16" ref="G77:I78">G78</f>
        <v>159308</v>
      </c>
      <c r="H77" s="45">
        <f t="shared" si="16"/>
        <v>417235</v>
      </c>
      <c r="I77" s="45">
        <f t="shared" si="16"/>
        <v>364153</v>
      </c>
      <c r="J77" s="66">
        <f t="shared" si="15"/>
        <v>0.8727767325368198</v>
      </c>
    </row>
    <row r="78" spans="1:10" ht="28.5" customHeight="1">
      <c r="A78" s="17" t="s">
        <v>123</v>
      </c>
      <c r="B78" s="14" t="s">
        <v>159</v>
      </c>
      <c r="C78" s="18">
        <v>816</v>
      </c>
      <c r="D78" s="17" t="s">
        <v>58</v>
      </c>
      <c r="E78" s="20" t="s">
        <v>120</v>
      </c>
      <c r="F78" s="17"/>
      <c r="G78" s="45">
        <f t="shared" si="16"/>
        <v>159308</v>
      </c>
      <c r="H78" s="45">
        <f t="shared" si="16"/>
        <v>417235</v>
      </c>
      <c r="I78" s="45">
        <f t="shared" si="16"/>
        <v>364153</v>
      </c>
      <c r="J78" s="66">
        <f t="shared" si="15"/>
        <v>0.8727767325368198</v>
      </c>
    </row>
    <row r="79" spans="1:10" ht="14.25" customHeight="1">
      <c r="A79" s="17" t="s">
        <v>147</v>
      </c>
      <c r="B79" s="14" t="s">
        <v>143</v>
      </c>
      <c r="C79" s="18">
        <v>816</v>
      </c>
      <c r="D79" s="17" t="s">
        <v>58</v>
      </c>
      <c r="E79" s="20" t="s">
        <v>121</v>
      </c>
      <c r="F79" s="17"/>
      <c r="G79" s="45">
        <f>G80+G83</f>
        <v>159308</v>
      </c>
      <c r="H79" s="45">
        <f>H80+H83</f>
        <v>417235</v>
      </c>
      <c r="I79" s="45">
        <f>I80+I83</f>
        <v>364153</v>
      </c>
      <c r="J79" s="66">
        <f t="shared" si="15"/>
        <v>0.8727767325368198</v>
      </c>
    </row>
    <row r="80" spans="1:10" ht="54" customHeight="1">
      <c r="A80" s="17" t="s">
        <v>148</v>
      </c>
      <c r="B80" s="14" t="s">
        <v>144</v>
      </c>
      <c r="C80" s="18">
        <v>816</v>
      </c>
      <c r="D80" s="17" t="s">
        <v>58</v>
      </c>
      <c r="E80" s="20" t="s">
        <v>122</v>
      </c>
      <c r="F80" s="17"/>
      <c r="G80" s="41">
        <f aca="true" t="shared" si="17" ref="G80:I81">G81</f>
        <v>159308</v>
      </c>
      <c r="H80" s="41">
        <f t="shared" si="17"/>
        <v>178082</v>
      </c>
      <c r="I80" s="41">
        <f t="shared" si="17"/>
        <v>125000</v>
      </c>
      <c r="J80" s="66">
        <f t="shared" si="15"/>
        <v>0.7019238328410508</v>
      </c>
    </row>
    <row r="81" spans="1:10" ht="12.75" customHeight="1">
      <c r="A81" s="17" t="s">
        <v>219</v>
      </c>
      <c r="B81" s="14" t="s">
        <v>125</v>
      </c>
      <c r="C81" s="18">
        <v>816</v>
      </c>
      <c r="D81" s="17" t="s">
        <v>58</v>
      </c>
      <c r="E81" s="20" t="s">
        <v>122</v>
      </c>
      <c r="F81" s="17" t="s">
        <v>21</v>
      </c>
      <c r="G81" s="41">
        <f t="shared" si="17"/>
        <v>159308</v>
      </c>
      <c r="H81" s="41">
        <f t="shared" si="17"/>
        <v>178082</v>
      </c>
      <c r="I81" s="41">
        <f t="shared" si="17"/>
        <v>125000</v>
      </c>
      <c r="J81" s="66">
        <f t="shared" si="15"/>
        <v>0.7019238328410508</v>
      </c>
    </row>
    <row r="82" spans="1:10" ht="12.75" customHeight="1">
      <c r="A82" s="17" t="s">
        <v>220</v>
      </c>
      <c r="B82" s="14" t="s">
        <v>23</v>
      </c>
      <c r="C82" s="18">
        <v>816</v>
      </c>
      <c r="D82" s="17" t="s">
        <v>58</v>
      </c>
      <c r="E82" s="20" t="s">
        <v>122</v>
      </c>
      <c r="F82" s="17" t="s">
        <v>24</v>
      </c>
      <c r="G82" s="41">
        <v>159308</v>
      </c>
      <c r="H82" s="41">
        <v>178082</v>
      </c>
      <c r="I82" s="41">
        <v>125000</v>
      </c>
      <c r="J82" s="66">
        <f t="shared" si="15"/>
        <v>0.7019238328410508</v>
      </c>
    </row>
    <row r="83" spans="1:10" ht="52.5" customHeight="1">
      <c r="A83" s="17" t="s">
        <v>149</v>
      </c>
      <c r="B83" s="14" t="s">
        <v>144</v>
      </c>
      <c r="C83" s="18">
        <v>816</v>
      </c>
      <c r="D83" s="17" t="s">
        <v>58</v>
      </c>
      <c r="E83" s="20" t="s">
        <v>167</v>
      </c>
      <c r="F83" s="17"/>
      <c r="G83" s="45">
        <f aca="true" t="shared" si="18" ref="G83:I84">G84</f>
        <v>0</v>
      </c>
      <c r="H83" s="45">
        <f t="shared" si="18"/>
        <v>239153</v>
      </c>
      <c r="I83" s="45">
        <f t="shared" si="18"/>
        <v>239153</v>
      </c>
      <c r="J83" s="66">
        <f t="shared" si="15"/>
        <v>1</v>
      </c>
    </row>
    <row r="84" spans="1:10" ht="12.75" customHeight="1">
      <c r="A84" s="17" t="s">
        <v>150</v>
      </c>
      <c r="B84" s="14" t="s">
        <v>125</v>
      </c>
      <c r="C84" s="18">
        <v>816</v>
      </c>
      <c r="D84" s="17" t="s">
        <v>58</v>
      </c>
      <c r="E84" s="20" t="s">
        <v>167</v>
      </c>
      <c r="F84" s="17" t="s">
        <v>21</v>
      </c>
      <c r="G84" s="45">
        <f t="shared" si="18"/>
        <v>0</v>
      </c>
      <c r="H84" s="45">
        <f t="shared" si="18"/>
        <v>239153</v>
      </c>
      <c r="I84" s="45">
        <f t="shared" si="18"/>
        <v>239153</v>
      </c>
      <c r="J84" s="66">
        <f t="shared" si="15"/>
        <v>1</v>
      </c>
    </row>
    <row r="85" spans="1:10" ht="12.75" customHeight="1">
      <c r="A85" s="17" t="s">
        <v>151</v>
      </c>
      <c r="B85" s="14" t="s">
        <v>23</v>
      </c>
      <c r="C85" s="18">
        <v>816</v>
      </c>
      <c r="D85" s="17" t="s">
        <v>58</v>
      </c>
      <c r="E85" s="20" t="s">
        <v>167</v>
      </c>
      <c r="F85" s="17" t="s">
        <v>24</v>
      </c>
      <c r="G85" s="45">
        <v>0</v>
      </c>
      <c r="H85" s="45">
        <v>239153</v>
      </c>
      <c r="I85" s="45">
        <v>239153</v>
      </c>
      <c r="J85" s="66">
        <f t="shared" si="15"/>
        <v>1</v>
      </c>
    </row>
    <row r="86" spans="1:10" ht="12.75" customHeight="1">
      <c r="A86" s="17" t="s">
        <v>152</v>
      </c>
      <c r="B86" s="14" t="s">
        <v>193</v>
      </c>
      <c r="C86" s="18">
        <v>816</v>
      </c>
      <c r="D86" s="17" t="s">
        <v>194</v>
      </c>
      <c r="E86" s="20"/>
      <c r="F86" s="17"/>
      <c r="G86" s="45">
        <f aca="true" t="shared" si="19" ref="G86:I90">G87</f>
        <v>0</v>
      </c>
      <c r="H86" s="45">
        <f t="shared" si="19"/>
        <v>16000</v>
      </c>
      <c r="I86" s="45">
        <f t="shared" si="19"/>
        <v>16000</v>
      </c>
      <c r="J86" s="66">
        <f t="shared" si="15"/>
        <v>1</v>
      </c>
    </row>
    <row r="87" spans="1:10" ht="12.75" customHeight="1">
      <c r="A87" s="17" t="s">
        <v>153</v>
      </c>
      <c r="B87" s="14" t="s">
        <v>135</v>
      </c>
      <c r="C87" s="18">
        <v>816</v>
      </c>
      <c r="D87" s="17" t="s">
        <v>194</v>
      </c>
      <c r="E87" s="17" t="s">
        <v>113</v>
      </c>
      <c r="F87" s="17"/>
      <c r="G87" s="45">
        <f t="shared" si="19"/>
        <v>0</v>
      </c>
      <c r="H87" s="45">
        <f t="shared" si="19"/>
        <v>16000</v>
      </c>
      <c r="I87" s="45">
        <f t="shared" si="19"/>
        <v>16000</v>
      </c>
      <c r="J87" s="66">
        <f t="shared" si="15"/>
        <v>1</v>
      </c>
    </row>
    <row r="88" spans="1:10" ht="12.75" customHeight="1">
      <c r="A88" s="17" t="s">
        <v>154</v>
      </c>
      <c r="B88" s="14" t="s">
        <v>141</v>
      </c>
      <c r="C88" s="18">
        <v>816</v>
      </c>
      <c r="D88" s="17" t="s">
        <v>194</v>
      </c>
      <c r="E88" s="21">
        <v>7210000000</v>
      </c>
      <c r="F88" s="17"/>
      <c r="G88" s="45">
        <f t="shared" si="19"/>
        <v>0</v>
      </c>
      <c r="H88" s="45">
        <f t="shared" si="19"/>
        <v>16000</v>
      </c>
      <c r="I88" s="45">
        <f t="shared" si="19"/>
        <v>16000</v>
      </c>
      <c r="J88" s="66">
        <f t="shared" si="15"/>
        <v>1</v>
      </c>
    </row>
    <row r="89" spans="1:10" ht="12.75" customHeight="1">
      <c r="A89" s="17" t="s">
        <v>156</v>
      </c>
      <c r="B89" s="14" t="s">
        <v>195</v>
      </c>
      <c r="C89" s="18">
        <v>816</v>
      </c>
      <c r="D89" s="17" t="s">
        <v>194</v>
      </c>
      <c r="E89" s="20" t="s">
        <v>196</v>
      </c>
      <c r="F89" s="17"/>
      <c r="G89" s="45">
        <f t="shared" si="19"/>
        <v>0</v>
      </c>
      <c r="H89" s="45">
        <f t="shared" si="19"/>
        <v>16000</v>
      </c>
      <c r="I89" s="45">
        <f t="shared" si="19"/>
        <v>16000</v>
      </c>
      <c r="J89" s="66">
        <f t="shared" si="15"/>
        <v>1</v>
      </c>
    </row>
    <row r="90" spans="1:10" ht="12.75" customHeight="1">
      <c r="A90" s="17" t="s">
        <v>157</v>
      </c>
      <c r="B90" s="14" t="s">
        <v>125</v>
      </c>
      <c r="C90" s="18">
        <v>816</v>
      </c>
      <c r="D90" s="17" t="s">
        <v>194</v>
      </c>
      <c r="E90" s="20" t="s">
        <v>196</v>
      </c>
      <c r="F90" s="17" t="s">
        <v>21</v>
      </c>
      <c r="G90" s="45">
        <f t="shared" si="19"/>
        <v>0</v>
      </c>
      <c r="H90" s="45">
        <f t="shared" si="19"/>
        <v>16000</v>
      </c>
      <c r="I90" s="45">
        <f t="shared" si="19"/>
        <v>16000</v>
      </c>
      <c r="J90" s="66">
        <f t="shared" si="15"/>
        <v>1</v>
      </c>
    </row>
    <row r="91" spans="1:10" ht="12.75" customHeight="1">
      <c r="A91" s="17" t="s">
        <v>162</v>
      </c>
      <c r="B91" s="14" t="s">
        <v>23</v>
      </c>
      <c r="C91" s="18">
        <v>816</v>
      </c>
      <c r="D91" s="17" t="s">
        <v>194</v>
      </c>
      <c r="E91" s="20" t="s">
        <v>196</v>
      </c>
      <c r="F91" s="17" t="s">
        <v>24</v>
      </c>
      <c r="G91" s="45">
        <v>0</v>
      </c>
      <c r="H91" s="45">
        <v>16000</v>
      </c>
      <c r="I91" s="45">
        <v>16000</v>
      </c>
      <c r="J91" s="66">
        <f t="shared" si="15"/>
        <v>1</v>
      </c>
    </row>
    <row r="92" spans="1:10" ht="13.5" customHeight="1">
      <c r="A92" s="17" t="s">
        <v>163</v>
      </c>
      <c r="B92" s="16" t="s">
        <v>100</v>
      </c>
      <c r="C92" s="18">
        <v>816</v>
      </c>
      <c r="D92" s="19" t="s">
        <v>110</v>
      </c>
      <c r="E92" s="17" t="s">
        <v>44</v>
      </c>
      <c r="F92" s="17" t="s">
        <v>44</v>
      </c>
      <c r="G92" s="41">
        <f>G102</f>
        <v>111159</v>
      </c>
      <c r="H92" s="41">
        <f>H102+H93</f>
        <v>218659</v>
      </c>
      <c r="I92" s="41">
        <f>I102+I93</f>
        <v>133659</v>
      </c>
      <c r="J92" s="66">
        <f t="shared" si="15"/>
        <v>0.6112668584416832</v>
      </c>
    </row>
    <row r="93" spans="1:10" ht="13.5" customHeight="1">
      <c r="A93" s="17" t="s">
        <v>164</v>
      </c>
      <c r="B93" s="16" t="s">
        <v>211</v>
      </c>
      <c r="C93" s="18">
        <v>816</v>
      </c>
      <c r="D93" s="19" t="s">
        <v>212</v>
      </c>
      <c r="E93" s="17"/>
      <c r="F93" s="17"/>
      <c r="G93" s="41">
        <v>0</v>
      </c>
      <c r="H93" s="41">
        <f>H94</f>
        <v>107500</v>
      </c>
      <c r="I93" s="41">
        <f>I94</f>
        <v>22500</v>
      </c>
      <c r="J93" s="66">
        <f t="shared" si="15"/>
        <v>0.20930232558139536</v>
      </c>
    </row>
    <row r="94" spans="1:10" ht="13.5" customHeight="1">
      <c r="A94" s="17" t="s">
        <v>165</v>
      </c>
      <c r="B94" s="14" t="s">
        <v>135</v>
      </c>
      <c r="C94" s="18">
        <v>816</v>
      </c>
      <c r="D94" s="19" t="s">
        <v>212</v>
      </c>
      <c r="E94" s="17" t="s">
        <v>113</v>
      </c>
      <c r="F94" s="17"/>
      <c r="G94" s="41">
        <v>0</v>
      </c>
      <c r="H94" s="41">
        <f>H95</f>
        <v>107500</v>
      </c>
      <c r="I94" s="41">
        <f>I95</f>
        <v>22500</v>
      </c>
      <c r="J94" s="66">
        <f t="shared" si="15"/>
        <v>0.20930232558139536</v>
      </c>
    </row>
    <row r="95" spans="1:10" ht="13.5" customHeight="1">
      <c r="A95" s="17" t="s">
        <v>174</v>
      </c>
      <c r="B95" s="14" t="s">
        <v>141</v>
      </c>
      <c r="C95" s="18">
        <v>816</v>
      </c>
      <c r="D95" s="19" t="s">
        <v>212</v>
      </c>
      <c r="E95" s="17" t="s">
        <v>213</v>
      </c>
      <c r="F95" s="17"/>
      <c r="G95" s="41">
        <v>0</v>
      </c>
      <c r="H95" s="41">
        <f>H96+H99</f>
        <v>107500</v>
      </c>
      <c r="I95" s="41">
        <f>I96+I99</f>
        <v>22500</v>
      </c>
      <c r="J95" s="66">
        <f t="shared" si="15"/>
        <v>0.20930232558139536</v>
      </c>
    </row>
    <row r="96" spans="1:10" ht="30" customHeight="1">
      <c r="A96" s="17" t="s">
        <v>175</v>
      </c>
      <c r="B96" s="15" t="s">
        <v>139</v>
      </c>
      <c r="C96" s="18">
        <v>816</v>
      </c>
      <c r="D96" s="19" t="s">
        <v>212</v>
      </c>
      <c r="E96" s="17" t="s">
        <v>115</v>
      </c>
      <c r="F96" s="17"/>
      <c r="G96" s="41">
        <v>0</v>
      </c>
      <c r="H96" s="41">
        <f>H97</f>
        <v>12500</v>
      </c>
      <c r="I96" s="41">
        <f>I97</f>
        <v>12500</v>
      </c>
      <c r="J96" s="66">
        <f t="shared" si="15"/>
        <v>1</v>
      </c>
    </row>
    <row r="97" spans="1:10" ht="13.5" customHeight="1">
      <c r="A97" s="17" t="s">
        <v>176</v>
      </c>
      <c r="B97" s="14" t="s">
        <v>125</v>
      </c>
      <c r="C97" s="18">
        <v>816</v>
      </c>
      <c r="D97" s="19" t="s">
        <v>212</v>
      </c>
      <c r="E97" s="17" t="s">
        <v>115</v>
      </c>
      <c r="F97" s="17" t="s">
        <v>21</v>
      </c>
      <c r="G97" s="41">
        <v>0</v>
      </c>
      <c r="H97" s="41">
        <f>H98</f>
        <v>12500</v>
      </c>
      <c r="I97" s="41">
        <f>I98</f>
        <v>12500</v>
      </c>
      <c r="J97" s="66">
        <f t="shared" si="15"/>
        <v>1</v>
      </c>
    </row>
    <row r="98" spans="1:10" ht="13.5" customHeight="1">
      <c r="A98" s="17" t="s">
        <v>177</v>
      </c>
      <c r="B98" s="14" t="s">
        <v>23</v>
      </c>
      <c r="C98" s="18">
        <v>816</v>
      </c>
      <c r="D98" s="19" t="s">
        <v>212</v>
      </c>
      <c r="E98" s="17" t="s">
        <v>115</v>
      </c>
      <c r="F98" s="17" t="s">
        <v>24</v>
      </c>
      <c r="G98" s="41">
        <v>0</v>
      </c>
      <c r="H98" s="41">
        <v>12500</v>
      </c>
      <c r="I98" s="41">
        <v>12500</v>
      </c>
      <c r="J98" s="66">
        <f t="shared" si="15"/>
        <v>1</v>
      </c>
    </row>
    <row r="99" spans="1:10" ht="26.25" customHeight="1">
      <c r="A99" s="17" t="s">
        <v>221</v>
      </c>
      <c r="B99" s="16" t="s">
        <v>214</v>
      </c>
      <c r="C99" s="18">
        <v>816</v>
      </c>
      <c r="D99" s="19" t="s">
        <v>212</v>
      </c>
      <c r="E99" s="17" t="s">
        <v>215</v>
      </c>
      <c r="F99" s="17"/>
      <c r="G99" s="41">
        <v>0</v>
      </c>
      <c r="H99" s="41">
        <f>H100</f>
        <v>95000</v>
      </c>
      <c r="I99" s="41">
        <f>I100</f>
        <v>10000</v>
      </c>
      <c r="J99" s="66">
        <f t="shared" si="15"/>
        <v>0.10526315789473684</v>
      </c>
    </row>
    <row r="100" spans="1:10" ht="13.5" customHeight="1">
      <c r="A100" s="17" t="s">
        <v>222</v>
      </c>
      <c r="B100" s="14" t="s">
        <v>125</v>
      </c>
      <c r="C100" s="18">
        <v>816</v>
      </c>
      <c r="D100" s="19" t="s">
        <v>212</v>
      </c>
      <c r="E100" s="17" t="s">
        <v>215</v>
      </c>
      <c r="F100" s="17" t="s">
        <v>21</v>
      </c>
      <c r="G100" s="41">
        <v>0</v>
      </c>
      <c r="H100" s="41">
        <f>H101</f>
        <v>95000</v>
      </c>
      <c r="I100" s="41">
        <f>I101</f>
        <v>10000</v>
      </c>
      <c r="J100" s="66">
        <f t="shared" si="15"/>
        <v>0.10526315789473684</v>
      </c>
    </row>
    <row r="101" spans="1:10" ht="13.5" customHeight="1">
      <c r="A101" s="17" t="s">
        <v>223</v>
      </c>
      <c r="B101" s="14" t="s">
        <v>23</v>
      </c>
      <c r="C101" s="18">
        <v>816</v>
      </c>
      <c r="D101" s="19" t="s">
        <v>212</v>
      </c>
      <c r="E101" s="17" t="s">
        <v>215</v>
      </c>
      <c r="F101" s="17" t="s">
        <v>24</v>
      </c>
      <c r="G101" s="41">
        <v>0</v>
      </c>
      <c r="H101" s="41">
        <v>95000</v>
      </c>
      <c r="I101" s="41">
        <v>10000</v>
      </c>
      <c r="J101" s="66">
        <f t="shared" si="15"/>
        <v>0.10526315789473684</v>
      </c>
    </row>
    <row r="102" spans="1:10" ht="12" customHeight="1">
      <c r="A102" s="17" t="s">
        <v>224</v>
      </c>
      <c r="B102" s="16" t="s">
        <v>54</v>
      </c>
      <c r="C102" s="18">
        <v>816</v>
      </c>
      <c r="D102" s="19" t="s">
        <v>56</v>
      </c>
      <c r="E102" s="17" t="s">
        <v>44</v>
      </c>
      <c r="F102" s="17" t="s">
        <v>44</v>
      </c>
      <c r="G102" s="41">
        <f>G104</f>
        <v>111159</v>
      </c>
      <c r="H102" s="41">
        <f>H104</f>
        <v>111159</v>
      </c>
      <c r="I102" s="41">
        <f>I104</f>
        <v>111159</v>
      </c>
      <c r="J102" s="66">
        <f t="shared" si="15"/>
        <v>1</v>
      </c>
    </row>
    <row r="103" spans="1:10" ht="26.25" customHeight="1">
      <c r="A103" s="17" t="s">
        <v>225</v>
      </c>
      <c r="B103" s="14" t="s">
        <v>159</v>
      </c>
      <c r="C103" s="18">
        <v>816</v>
      </c>
      <c r="D103" s="19" t="s">
        <v>56</v>
      </c>
      <c r="E103" s="17" t="s">
        <v>120</v>
      </c>
      <c r="F103" s="17" t="s">
        <v>12</v>
      </c>
      <c r="G103" s="41">
        <f>G104</f>
        <v>111159</v>
      </c>
      <c r="H103" s="41">
        <f>H104</f>
        <v>111159</v>
      </c>
      <c r="I103" s="41">
        <f>I104</f>
        <v>111159</v>
      </c>
      <c r="J103" s="66">
        <f t="shared" si="15"/>
        <v>1</v>
      </c>
    </row>
    <row r="104" spans="1:10" ht="15.75" customHeight="1">
      <c r="A104" s="17" t="s">
        <v>226</v>
      </c>
      <c r="B104" s="14" t="s">
        <v>143</v>
      </c>
      <c r="C104" s="18">
        <v>816</v>
      </c>
      <c r="D104" s="19" t="s">
        <v>56</v>
      </c>
      <c r="E104" s="17" t="s">
        <v>121</v>
      </c>
      <c r="F104" s="17" t="s">
        <v>44</v>
      </c>
      <c r="G104" s="41">
        <f>G105+G108</f>
        <v>111159</v>
      </c>
      <c r="H104" s="41">
        <f>H105+H108</f>
        <v>111159</v>
      </c>
      <c r="I104" s="41">
        <f>I105+I108</f>
        <v>111159</v>
      </c>
      <c r="J104" s="66">
        <f t="shared" si="15"/>
        <v>1</v>
      </c>
    </row>
    <row r="105" spans="1:10" ht="41.25" customHeight="1">
      <c r="A105" s="17" t="s">
        <v>178</v>
      </c>
      <c r="B105" s="14" t="s">
        <v>145</v>
      </c>
      <c r="C105" s="18">
        <v>816</v>
      </c>
      <c r="D105" s="19" t="s">
        <v>56</v>
      </c>
      <c r="E105" s="17" t="s">
        <v>127</v>
      </c>
      <c r="F105" s="17"/>
      <c r="G105" s="41">
        <f>G107</f>
        <v>96159</v>
      </c>
      <c r="H105" s="41">
        <f>H107</f>
        <v>96159</v>
      </c>
      <c r="I105" s="41">
        <f>I107</f>
        <v>96159</v>
      </c>
      <c r="J105" s="66">
        <f t="shared" si="15"/>
        <v>1</v>
      </c>
    </row>
    <row r="106" spans="1:10" ht="12" customHeight="1">
      <c r="A106" s="17" t="s">
        <v>179</v>
      </c>
      <c r="B106" s="14" t="s">
        <v>125</v>
      </c>
      <c r="C106" s="18">
        <v>816</v>
      </c>
      <c r="D106" s="19" t="s">
        <v>56</v>
      </c>
      <c r="E106" s="17" t="s">
        <v>127</v>
      </c>
      <c r="F106" s="17" t="s">
        <v>21</v>
      </c>
      <c r="G106" s="41">
        <f>G105</f>
        <v>96159</v>
      </c>
      <c r="H106" s="41">
        <f>H105</f>
        <v>96159</v>
      </c>
      <c r="I106" s="41">
        <f>I105</f>
        <v>96159</v>
      </c>
      <c r="J106" s="66">
        <f t="shared" si="15"/>
        <v>1</v>
      </c>
    </row>
    <row r="107" spans="1:10" ht="12.75" customHeight="1">
      <c r="A107" s="17" t="s">
        <v>180</v>
      </c>
      <c r="B107" s="14" t="s">
        <v>23</v>
      </c>
      <c r="C107" s="18">
        <v>816</v>
      </c>
      <c r="D107" s="19" t="s">
        <v>56</v>
      </c>
      <c r="E107" s="17" t="s">
        <v>127</v>
      </c>
      <c r="F107" s="17" t="s">
        <v>24</v>
      </c>
      <c r="G107" s="41">
        <v>96159</v>
      </c>
      <c r="H107" s="41">
        <v>96159</v>
      </c>
      <c r="I107" s="41">
        <v>96159</v>
      </c>
      <c r="J107" s="66">
        <f t="shared" si="15"/>
        <v>1</v>
      </c>
    </row>
    <row r="108" spans="1:10" ht="40.5" customHeight="1">
      <c r="A108" s="17" t="s">
        <v>16</v>
      </c>
      <c r="B108" s="14" t="s">
        <v>166</v>
      </c>
      <c r="C108" s="18">
        <v>816</v>
      </c>
      <c r="D108" s="19" t="s">
        <v>56</v>
      </c>
      <c r="E108" s="17" t="s">
        <v>128</v>
      </c>
      <c r="F108" s="17"/>
      <c r="G108" s="41">
        <v>15000</v>
      </c>
      <c r="H108" s="41">
        <v>15000</v>
      </c>
      <c r="I108" s="41">
        <v>15000</v>
      </c>
      <c r="J108" s="66">
        <f t="shared" si="15"/>
        <v>1</v>
      </c>
    </row>
    <row r="109" spans="1:10" ht="18" customHeight="1">
      <c r="A109" s="17" t="s">
        <v>227</v>
      </c>
      <c r="B109" s="14" t="s">
        <v>125</v>
      </c>
      <c r="C109" s="18">
        <v>816</v>
      </c>
      <c r="D109" s="19" t="s">
        <v>56</v>
      </c>
      <c r="E109" s="17" t="s">
        <v>128</v>
      </c>
      <c r="F109" s="17" t="s">
        <v>21</v>
      </c>
      <c r="G109" s="41">
        <f aca="true" t="shared" si="20" ref="G109:I110">G108</f>
        <v>15000</v>
      </c>
      <c r="H109" s="41">
        <f t="shared" si="20"/>
        <v>15000</v>
      </c>
      <c r="I109" s="41">
        <f t="shared" si="20"/>
        <v>15000</v>
      </c>
      <c r="J109" s="66">
        <f t="shared" si="15"/>
        <v>1</v>
      </c>
    </row>
    <row r="110" spans="1:10" ht="13.5" customHeight="1">
      <c r="A110" s="17" t="s">
        <v>228</v>
      </c>
      <c r="B110" s="14" t="s">
        <v>23</v>
      </c>
      <c r="C110" s="18">
        <v>816</v>
      </c>
      <c r="D110" s="19" t="s">
        <v>56</v>
      </c>
      <c r="E110" s="17" t="s">
        <v>128</v>
      </c>
      <c r="F110" s="17" t="s">
        <v>24</v>
      </c>
      <c r="G110" s="41">
        <f t="shared" si="20"/>
        <v>15000</v>
      </c>
      <c r="H110" s="41">
        <f t="shared" si="20"/>
        <v>15000</v>
      </c>
      <c r="I110" s="41">
        <f t="shared" si="20"/>
        <v>15000</v>
      </c>
      <c r="J110" s="66">
        <f t="shared" si="15"/>
        <v>1</v>
      </c>
    </row>
    <row r="111" spans="1:10" ht="12.75" customHeight="1">
      <c r="A111" s="17" t="s">
        <v>181</v>
      </c>
      <c r="B111" s="16" t="s">
        <v>101</v>
      </c>
      <c r="C111" s="18">
        <v>816</v>
      </c>
      <c r="D111" s="19" t="s">
        <v>111</v>
      </c>
      <c r="E111" s="17"/>
      <c r="F111" s="17"/>
      <c r="G111" s="41">
        <f>G114</f>
        <v>1636895</v>
      </c>
      <c r="H111" s="41">
        <f>H114</f>
        <v>1636895</v>
      </c>
      <c r="I111" s="41">
        <f>I114</f>
        <v>1636895</v>
      </c>
      <c r="J111" s="66">
        <f t="shared" si="15"/>
        <v>1</v>
      </c>
    </row>
    <row r="112" spans="1:10" ht="15" customHeight="1">
      <c r="A112" s="17" t="s">
        <v>182</v>
      </c>
      <c r="B112" s="16" t="s">
        <v>60</v>
      </c>
      <c r="C112" s="18">
        <v>816</v>
      </c>
      <c r="D112" s="19" t="s">
        <v>61</v>
      </c>
      <c r="E112" s="17"/>
      <c r="F112" s="17"/>
      <c r="G112" s="41">
        <f aca="true" t="shared" si="21" ref="G112:I113">G114</f>
        <v>1636895</v>
      </c>
      <c r="H112" s="41">
        <f t="shared" si="21"/>
        <v>1636895</v>
      </c>
      <c r="I112" s="41">
        <f t="shared" si="21"/>
        <v>1636895</v>
      </c>
      <c r="J112" s="66">
        <f t="shared" si="15"/>
        <v>1</v>
      </c>
    </row>
    <row r="113" spans="1:10" ht="14.25" customHeight="1">
      <c r="A113" s="17" t="s">
        <v>183</v>
      </c>
      <c r="B113" s="14" t="s">
        <v>135</v>
      </c>
      <c r="C113" s="18">
        <v>816</v>
      </c>
      <c r="D113" s="19" t="s">
        <v>61</v>
      </c>
      <c r="E113" s="17" t="s">
        <v>113</v>
      </c>
      <c r="F113" s="17"/>
      <c r="G113" s="41">
        <f t="shared" si="21"/>
        <v>1636895</v>
      </c>
      <c r="H113" s="41">
        <f t="shared" si="21"/>
        <v>1636895</v>
      </c>
      <c r="I113" s="41">
        <f t="shared" si="21"/>
        <v>1636895</v>
      </c>
      <c r="J113" s="66">
        <f t="shared" si="15"/>
        <v>1</v>
      </c>
    </row>
    <row r="114" spans="1:10" ht="12.75" customHeight="1">
      <c r="A114" s="17" t="s">
        <v>229</v>
      </c>
      <c r="B114" s="16" t="s">
        <v>136</v>
      </c>
      <c r="C114" s="18">
        <v>816</v>
      </c>
      <c r="D114" s="19" t="s">
        <v>61</v>
      </c>
      <c r="E114" s="21">
        <v>7210000000</v>
      </c>
      <c r="F114" s="17"/>
      <c r="G114" s="41">
        <f>G113</f>
        <v>1636895</v>
      </c>
      <c r="H114" s="41">
        <f>H113</f>
        <v>1636895</v>
      </c>
      <c r="I114" s="41">
        <f>I113</f>
        <v>1636895</v>
      </c>
      <c r="J114" s="66">
        <f t="shared" si="15"/>
        <v>1</v>
      </c>
    </row>
    <row r="115" spans="1:10" ht="53.25" customHeight="1">
      <c r="A115" s="17" t="s">
        <v>230</v>
      </c>
      <c r="B115" s="36" t="s">
        <v>140</v>
      </c>
      <c r="C115" s="18">
        <v>816</v>
      </c>
      <c r="D115" s="19" t="s">
        <v>61</v>
      </c>
      <c r="E115" s="17" t="s">
        <v>118</v>
      </c>
      <c r="F115" s="17" t="s">
        <v>12</v>
      </c>
      <c r="G115" s="41">
        <f aca="true" t="shared" si="22" ref="G115:I116">G116</f>
        <v>1636895</v>
      </c>
      <c r="H115" s="41">
        <f t="shared" si="22"/>
        <v>1636895</v>
      </c>
      <c r="I115" s="41">
        <f t="shared" si="22"/>
        <v>1636895</v>
      </c>
      <c r="J115" s="66">
        <f t="shared" si="15"/>
        <v>1</v>
      </c>
    </row>
    <row r="116" spans="1:10" ht="13.5" customHeight="1">
      <c r="A116" s="17" t="s">
        <v>231</v>
      </c>
      <c r="B116" s="14" t="s">
        <v>45</v>
      </c>
      <c r="C116" s="18">
        <v>816</v>
      </c>
      <c r="D116" s="19" t="s">
        <v>61</v>
      </c>
      <c r="E116" s="17" t="s">
        <v>118</v>
      </c>
      <c r="F116" s="17" t="s">
        <v>47</v>
      </c>
      <c r="G116" s="41">
        <f t="shared" si="22"/>
        <v>1636895</v>
      </c>
      <c r="H116" s="41">
        <f t="shared" si="22"/>
        <v>1636895</v>
      </c>
      <c r="I116" s="41">
        <f t="shared" si="22"/>
        <v>1636895</v>
      </c>
      <c r="J116" s="66">
        <f t="shared" si="15"/>
        <v>1</v>
      </c>
    </row>
    <row r="117" spans="1:10" ht="13.5" customHeight="1">
      <c r="A117" s="25" t="s">
        <v>232</v>
      </c>
      <c r="B117" s="14" t="s">
        <v>46</v>
      </c>
      <c r="C117" s="18">
        <v>816</v>
      </c>
      <c r="D117" s="29" t="s">
        <v>61</v>
      </c>
      <c r="E117" s="17" t="s">
        <v>118</v>
      </c>
      <c r="F117" s="17" t="s">
        <v>48</v>
      </c>
      <c r="G117" s="41">
        <v>1636895</v>
      </c>
      <c r="H117" s="41">
        <v>1636895</v>
      </c>
      <c r="I117" s="41">
        <v>1636895</v>
      </c>
      <c r="J117" s="66">
        <f t="shared" si="15"/>
        <v>1</v>
      </c>
    </row>
    <row r="118" spans="1:10" ht="13.5" customHeight="1">
      <c r="A118" s="25" t="s">
        <v>233</v>
      </c>
      <c r="B118" s="26" t="s">
        <v>146</v>
      </c>
      <c r="C118" s="18">
        <v>816</v>
      </c>
      <c r="D118" s="29" t="s">
        <v>129</v>
      </c>
      <c r="E118" s="17"/>
      <c r="F118" s="25"/>
      <c r="G118" s="41">
        <f aca="true" t="shared" si="23" ref="G118:I120">G119</f>
        <v>16962</v>
      </c>
      <c r="H118" s="41">
        <f t="shared" si="23"/>
        <v>16962</v>
      </c>
      <c r="I118" s="41">
        <f t="shared" si="23"/>
        <v>16962</v>
      </c>
      <c r="J118" s="66">
        <f t="shared" si="15"/>
        <v>1</v>
      </c>
    </row>
    <row r="119" spans="1:10" ht="13.5" customHeight="1">
      <c r="A119" s="25" t="s">
        <v>234</v>
      </c>
      <c r="B119" s="26" t="s">
        <v>130</v>
      </c>
      <c r="C119" s="18">
        <v>816</v>
      </c>
      <c r="D119" s="29" t="s">
        <v>131</v>
      </c>
      <c r="E119" s="17"/>
      <c r="F119" s="25"/>
      <c r="G119" s="41">
        <f t="shared" si="23"/>
        <v>16962</v>
      </c>
      <c r="H119" s="41">
        <f t="shared" si="23"/>
        <v>16962</v>
      </c>
      <c r="I119" s="41">
        <f t="shared" si="23"/>
        <v>16962</v>
      </c>
      <c r="J119" s="66">
        <f t="shared" si="15"/>
        <v>1</v>
      </c>
    </row>
    <row r="120" spans="1:10" ht="26.25" customHeight="1">
      <c r="A120" s="25" t="s">
        <v>187</v>
      </c>
      <c r="B120" s="14" t="s">
        <v>159</v>
      </c>
      <c r="C120" s="18">
        <v>816</v>
      </c>
      <c r="D120" s="29" t="s">
        <v>131</v>
      </c>
      <c r="E120" s="17" t="s">
        <v>120</v>
      </c>
      <c r="F120" s="25"/>
      <c r="G120" s="41">
        <f t="shared" si="23"/>
        <v>16962</v>
      </c>
      <c r="H120" s="41">
        <f t="shared" si="23"/>
        <v>16962</v>
      </c>
      <c r="I120" s="41">
        <f t="shared" si="23"/>
        <v>16962</v>
      </c>
      <c r="J120" s="66">
        <f t="shared" si="15"/>
        <v>1</v>
      </c>
    </row>
    <row r="121" spans="1:10" ht="13.5" customHeight="1">
      <c r="A121" s="25" t="s">
        <v>188</v>
      </c>
      <c r="B121" s="14" t="s">
        <v>143</v>
      </c>
      <c r="C121" s="18">
        <v>816</v>
      </c>
      <c r="D121" s="29" t="s">
        <v>131</v>
      </c>
      <c r="E121" s="17" t="s">
        <v>121</v>
      </c>
      <c r="F121" s="25"/>
      <c r="G121" s="41">
        <f>G122+G125</f>
        <v>16962</v>
      </c>
      <c r="H121" s="41">
        <f>H122+H125</f>
        <v>16962</v>
      </c>
      <c r="I121" s="41">
        <f>I122+I125</f>
        <v>16962</v>
      </c>
      <c r="J121" s="66">
        <f t="shared" si="15"/>
        <v>1</v>
      </c>
    </row>
    <row r="122" spans="1:10" ht="42.75" customHeight="1">
      <c r="A122" s="25" t="s">
        <v>189</v>
      </c>
      <c r="B122" s="26" t="s">
        <v>158</v>
      </c>
      <c r="C122" s="18">
        <v>816</v>
      </c>
      <c r="D122" s="29" t="s">
        <v>131</v>
      </c>
      <c r="E122" s="17" t="s">
        <v>132</v>
      </c>
      <c r="F122" s="25"/>
      <c r="G122" s="41">
        <f aca="true" t="shared" si="24" ref="G122:I123">G123</f>
        <v>15142</v>
      </c>
      <c r="H122" s="41">
        <f t="shared" si="24"/>
        <v>0</v>
      </c>
      <c r="I122" s="41">
        <f t="shared" si="24"/>
        <v>0</v>
      </c>
      <c r="J122" s="66">
        <v>0</v>
      </c>
    </row>
    <row r="123" spans="1:10" ht="13.5" customHeight="1">
      <c r="A123" s="25" t="s">
        <v>190</v>
      </c>
      <c r="B123" s="14" t="s">
        <v>125</v>
      </c>
      <c r="C123" s="18">
        <v>816</v>
      </c>
      <c r="D123" s="29" t="s">
        <v>131</v>
      </c>
      <c r="E123" s="17" t="s">
        <v>132</v>
      </c>
      <c r="F123" s="25" t="s">
        <v>21</v>
      </c>
      <c r="G123" s="41">
        <f t="shared" si="24"/>
        <v>15142</v>
      </c>
      <c r="H123" s="41">
        <f t="shared" si="24"/>
        <v>0</v>
      </c>
      <c r="I123" s="41">
        <f t="shared" si="24"/>
        <v>0</v>
      </c>
      <c r="J123" s="66">
        <v>0</v>
      </c>
    </row>
    <row r="124" spans="1:10" ht="13.5" customHeight="1">
      <c r="A124" s="25" t="s">
        <v>191</v>
      </c>
      <c r="B124" s="14" t="s">
        <v>23</v>
      </c>
      <c r="C124" s="18">
        <v>816</v>
      </c>
      <c r="D124" s="29" t="s">
        <v>131</v>
      </c>
      <c r="E124" s="17" t="s">
        <v>132</v>
      </c>
      <c r="F124" s="25" t="s">
        <v>24</v>
      </c>
      <c r="G124" s="41">
        <v>15142</v>
      </c>
      <c r="H124" s="41">
        <v>0</v>
      </c>
      <c r="I124" s="41">
        <v>0</v>
      </c>
      <c r="J124" s="66">
        <v>0</v>
      </c>
    </row>
    <row r="125" spans="1:10" ht="38.25" customHeight="1">
      <c r="A125" s="25" t="s">
        <v>192</v>
      </c>
      <c r="B125" s="26" t="s">
        <v>158</v>
      </c>
      <c r="C125" s="18">
        <v>816</v>
      </c>
      <c r="D125" s="29" t="s">
        <v>131</v>
      </c>
      <c r="E125" s="17" t="s">
        <v>133</v>
      </c>
      <c r="F125" s="25"/>
      <c r="G125" s="41">
        <f aca="true" t="shared" si="25" ref="G125:I126">G126</f>
        <v>1820</v>
      </c>
      <c r="H125" s="41">
        <f t="shared" si="25"/>
        <v>16962</v>
      </c>
      <c r="I125" s="41">
        <f t="shared" si="25"/>
        <v>16962</v>
      </c>
      <c r="J125" s="66">
        <f t="shared" si="15"/>
        <v>1</v>
      </c>
    </row>
    <row r="126" spans="1:10" ht="13.5" customHeight="1">
      <c r="A126" s="25" t="s">
        <v>197</v>
      </c>
      <c r="B126" s="14" t="s">
        <v>125</v>
      </c>
      <c r="C126" s="18">
        <v>816</v>
      </c>
      <c r="D126" s="29" t="s">
        <v>131</v>
      </c>
      <c r="E126" s="17" t="s">
        <v>133</v>
      </c>
      <c r="F126" s="25" t="s">
        <v>21</v>
      </c>
      <c r="G126" s="41">
        <f t="shared" si="25"/>
        <v>1820</v>
      </c>
      <c r="H126" s="41">
        <f t="shared" si="25"/>
        <v>16962</v>
      </c>
      <c r="I126" s="41">
        <f t="shared" si="25"/>
        <v>16962</v>
      </c>
      <c r="J126" s="66">
        <f t="shared" si="15"/>
        <v>1</v>
      </c>
    </row>
    <row r="127" spans="1:10" ht="13.5" customHeight="1">
      <c r="A127" s="25" t="s">
        <v>198</v>
      </c>
      <c r="B127" s="14" t="s">
        <v>23</v>
      </c>
      <c r="C127" s="18">
        <v>816</v>
      </c>
      <c r="D127" s="29" t="s">
        <v>131</v>
      </c>
      <c r="E127" s="17" t="s">
        <v>133</v>
      </c>
      <c r="F127" s="25" t="s">
        <v>24</v>
      </c>
      <c r="G127" s="41">
        <v>1820</v>
      </c>
      <c r="H127" s="41">
        <v>16962</v>
      </c>
      <c r="I127" s="41">
        <v>16962</v>
      </c>
      <c r="J127" s="66">
        <f t="shared" si="15"/>
        <v>1</v>
      </c>
    </row>
    <row r="128" spans="1:10" ht="15">
      <c r="A128" s="30"/>
      <c r="B128" s="31" t="s">
        <v>103</v>
      </c>
      <c r="C128" s="32"/>
      <c r="D128" s="33"/>
      <c r="E128" s="34"/>
      <c r="F128" s="34"/>
      <c r="G128" s="53">
        <f>G11</f>
        <v>4663349</v>
      </c>
      <c r="H128" s="53">
        <f>H11</f>
        <v>5225714.73</v>
      </c>
      <c r="I128" s="53">
        <f>I11</f>
        <v>5082745.74</v>
      </c>
      <c r="J128" s="66">
        <f t="shared" si="15"/>
        <v>0.9726412562899315</v>
      </c>
    </row>
    <row r="129" spans="1:10" ht="15">
      <c r="A129" s="27"/>
      <c r="B129" s="27"/>
      <c r="C129" s="28" t="s">
        <v>44</v>
      </c>
      <c r="D129" s="27"/>
      <c r="E129" s="27"/>
      <c r="F129" s="27"/>
      <c r="G129" s="27"/>
      <c r="H129" s="27"/>
      <c r="I129" s="27"/>
      <c r="J129" s="60"/>
    </row>
    <row r="130" spans="1:10" ht="15">
      <c r="A130" s="27"/>
      <c r="B130" s="27"/>
      <c r="C130" s="28" t="s">
        <v>44</v>
      </c>
      <c r="D130" s="27"/>
      <c r="E130" s="27"/>
      <c r="F130" s="27"/>
      <c r="G130" s="27"/>
      <c r="H130" s="27"/>
      <c r="I130" s="27"/>
      <c r="J130" s="60"/>
    </row>
    <row r="131" spans="1:10" ht="15">
      <c r="A131" s="27"/>
      <c r="B131" s="27"/>
      <c r="C131" s="28" t="s">
        <v>44</v>
      </c>
      <c r="D131" s="27"/>
      <c r="E131" s="27"/>
      <c r="F131" s="27"/>
      <c r="G131" s="27"/>
      <c r="H131" s="27"/>
      <c r="I131" s="27"/>
      <c r="J131" s="60"/>
    </row>
  </sheetData>
  <sheetProtection/>
  <mergeCells count="3">
    <mergeCell ref="A5:J5"/>
    <mergeCell ref="A6:J6"/>
    <mergeCell ref="E1:J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2018-12-05T16:44:19Z</cp:lastPrinted>
  <dcterms:created xsi:type="dcterms:W3CDTF">2006-09-28T05:33:49Z</dcterms:created>
  <dcterms:modified xsi:type="dcterms:W3CDTF">2020-03-12T02:41:54Z</dcterms:modified>
  <cp:category/>
  <cp:version/>
  <cp:contentType/>
  <cp:contentStatus/>
</cp:coreProperties>
</file>